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96" yWindow="648" windowWidth="7836" windowHeight="4752" tabRatio="595"/>
  </bookViews>
  <sheets>
    <sheet name="Хвалово" sheetId="1" r:id="rId1"/>
  </sheets>
  <definedNames>
    <definedName name="_xlnm.Print_Area" localSheetId="0">Хвалово!$A$1:$T$71</definedName>
  </definedNames>
  <calcPr calcId="145621"/>
</workbook>
</file>

<file path=xl/calcChain.xml><?xml version="1.0" encoding="utf-8"?>
<calcChain xmlns="http://schemas.openxmlformats.org/spreadsheetml/2006/main">
  <c r="O62" i="1" l="1"/>
  <c r="O18" i="1"/>
  <c r="R61" i="1" l="1"/>
  <c r="R30" i="1"/>
  <c r="R31" i="1" l="1"/>
  <c r="R29" i="1"/>
  <c r="R28" i="1"/>
  <c r="R22" i="1" l="1"/>
  <c r="T22" i="1" l="1"/>
  <c r="T19" i="1"/>
  <c r="S62" i="1" l="1"/>
  <c r="R59" i="1"/>
  <c r="O59" i="1"/>
  <c r="R18" i="1"/>
  <c r="R27" i="1"/>
  <c r="O27" i="1"/>
  <c r="O22" i="1"/>
  <c r="O19" i="1"/>
  <c r="R49" i="1"/>
  <c r="O49" i="1"/>
  <c r="R62" i="1" l="1"/>
  <c r="T18" i="1"/>
  <c r="T62" i="1" s="1"/>
  <c r="M21" i="1"/>
  <c r="M19" i="1" s="1"/>
  <c r="M63" i="1"/>
  <c r="M61" i="1"/>
  <c r="M60" i="1"/>
  <c r="M58" i="1"/>
  <c r="M57" i="1"/>
  <c r="M56" i="1"/>
  <c r="M55" i="1"/>
  <c r="M54" i="1"/>
  <c r="M53" i="1"/>
  <c r="M52" i="1"/>
  <c r="M51" i="1"/>
  <c r="M50" i="1"/>
  <c r="M49" i="1"/>
  <c r="M47" i="1"/>
  <c r="M37" i="1"/>
  <c r="M32" i="1"/>
  <c r="M31" i="1"/>
  <c r="M30" i="1"/>
  <c r="M29" i="1"/>
  <c r="M28" i="1"/>
  <c r="M27" i="1"/>
  <c r="M26" i="1"/>
  <c r="M25" i="1"/>
  <c r="M24" i="1"/>
  <c r="M22" i="1"/>
  <c r="M16" i="1"/>
  <c r="M15" i="1"/>
  <c r="M14" i="1"/>
  <c r="M13" i="1"/>
  <c r="M11" i="1"/>
  <c r="M10" i="1"/>
  <c r="M9" i="1"/>
  <c r="M8" i="1"/>
  <c r="M59" i="1" l="1"/>
  <c r="M18" i="1"/>
  <c r="M62" i="1" s="1"/>
</calcChain>
</file>

<file path=xl/sharedStrings.xml><?xml version="1.0" encoding="utf-8"?>
<sst xmlns="http://schemas.openxmlformats.org/spreadsheetml/2006/main" count="156" uniqueCount="102">
  <si>
    <t xml:space="preserve">          в том числе: </t>
  </si>
  <si>
    <t>Всего</t>
  </si>
  <si>
    <t>Код строки</t>
  </si>
  <si>
    <t>Наименование показателя</t>
  </si>
  <si>
    <t>РАЗДЕЛ I.     ИСХОДНЫЕ ДАННЫЕ</t>
  </si>
  <si>
    <t xml:space="preserve">     других членов комиссии с правом решающего голоса</t>
  </si>
  <si>
    <t>01</t>
  </si>
  <si>
    <t>02</t>
  </si>
  <si>
    <t>03</t>
  </si>
  <si>
    <t>04</t>
  </si>
  <si>
    <t>05</t>
  </si>
  <si>
    <t>06</t>
  </si>
  <si>
    <t>07</t>
  </si>
  <si>
    <t>08</t>
  </si>
  <si>
    <t>Количество избирательных комиссий</t>
  </si>
  <si>
    <t xml:space="preserve">Численность избирателей на территории муниципального образования </t>
  </si>
  <si>
    <t>Единица измерения</t>
  </si>
  <si>
    <t>№   п/п</t>
  </si>
  <si>
    <t>в том числе в комиссиях</t>
  </si>
  <si>
    <t>Численность членов избирательных комиссий с правом решающего голоса, , всего</t>
  </si>
  <si>
    <t>работающих с временным отрывом от основной работы в период выборов</t>
  </si>
  <si>
    <t xml:space="preserve">    Численность граждан, привлекавшихся в период выборов  к работе в комиссии</t>
  </si>
  <si>
    <t>Численность зарегистрированных кандидатов</t>
  </si>
  <si>
    <t>Число избранных депутатов</t>
  </si>
  <si>
    <t>1.1.</t>
  </si>
  <si>
    <t>1.2.</t>
  </si>
  <si>
    <t>1.3.</t>
  </si>
  <si>
    <t>1.4.</t>
  </si>
  <si>
    <t>1.5.</t>
  </si>
  <si>
    <t>1.6.</t>
  </si>
  <si>
    <t>территориальной</t>
  </si>
  <si>
    <t>в т.ч. централизованные расходы для:</t>
  </si>
  <si>
    <t>ОИК</t>
  </si>
  <si>
    <t>УИК</t>
  </si>
  <si>
    <t>окружных</t>
  </si>
  <si>
    <t>участковых</t>
  </si>
  <si>
    <t>РАЗДЕЛ II. ФАКТИЧЕСКИЕ РАСХОДЫ НА ПОДГОТОВКУ И ПРОВЕДЕНИЕ ВЫБОРОВ</t>
  </si>
  <si>
    <t>2.1.</t>
  </si>
  <si>
    <t>2.1.1.</t>
  </si>
  <si>
    <t>Фонд оплаты труда, всего</t>
  </si>
  <si>
    <t>Оплата труда членов комиссии с правом решающего голоса, всего</t>
  </si>
  <si>
    <t>членов комиссии, работающих с временным отрывом от основной работы в период выборов</t>
  </si>
  <si>
    <t>членов комиссии,  привлекавшихся в период выборов к работе в комиссии без отрыва от основной работы</t>
  </si>
  <si>
    <t>2.1.2.</t>
  </si>
  <si>
    <t>Вознаграждение труда членов комиссии с правом решающего голоса, всего</t>
  </si>
  <si>
    <t>2.1.3.</t>
  </si>
  <si>
    <t>Оплата питания членов комиссии с правом решающего голоса</t>
  </si>
  <si>
    <t>2.1.4.</t>
  </si>
  <si>
    <t>Оплата внештатных работников комиссии, привлекавшихся по трудовым соглашениям,всего</t>
  </si>
  <si>
    <t>2.2.</t>
  </si>
  <si>
    <t>Расходы,связанные с изготовлением печатной продукции и издательской деятельностью,всего</t>
  </si>
  <si>
    <t>расходы на изготовление избирательных бюллетеней по избирательному округу</t>
  </si>
  <si>
    <t>изготовление информационных материалов о зарегистрированных кандидатах</t>
  </si>
  <si>
    <t>изготовление удостоверений</t>
  </si>
  <si>
    <t>2.3.</t>
  </si>
  <si>
    <t>чел.</t>
  </si>
  <si>
    <t>ед.</t>
  </si>
  <si>
    <t>руб.</t>
  </si>
  <si>
    <t>Транспортные расходы,всего</t>
  </si>
  <si>
    <t>по доставке избирательным комиссиям избирательных бюллетеней, другой печатной продукции</t>
  </si>
  <si>
    <t>в связи с проведением досрочного голосования в труднодоступных районах</t>
  </si>
  <si>
    <t>транспортные расходы в день выборов</t>
  </si>
  <si>
    <t>другие транспортные расходы**</t>
  </si>
  <si>
    <t>2.4.</t>
  </si>
  <si>
    <t>Расходы на связь, всего</t>
  </si>
  <si>
    <t>абонентская плата</t>
  </si>
  <si>
    <t>на дополнительную установку (перенос)основных телефонов и номеров</t>
  </si>
  <si>
    <t>междугородную</t>
  </si>
  <si>
    <t>факсимильную</t>
  </si>
  <si>
    <t>на приём и передачу информации по радиосвязи</t>
  </si>
  <si>
    <t>почтово-телеграфные расходы</t>
  </si>
  <si>
    <t>фельдсвязь</t>
  </si>
  <si>
    <t>спецсвязь</t>
  </si>
  <si>
    <t>другие расходы на связь**</t>
  </si>
  <si>
    <t>2.5.</t>
  </si>
  <si>
    <t>Канцелярские расходы</t>
  </si>
  <si>
    <t>2.6.</t>
  </si>
  <si>
    <t>Командировочные расходы</t>
  </si>
  <si>
    <t>2.7.</t>
  </si>
  <si>
    <t>Расходы по оборудованию и содержанию помещений и избирательных участков, всего</t>
  </si>
  <si>
    <t>приобретение технологического оборудования (кабин,ящиков)</t>
  </si>
  <si>
    <t>изготовление технологического оборудования (кабин,ящиков)</t>
  </si>
  <si>
    <t>изготовление стендов для информирования избирателей, вывесок, указателей</t>
  </si>
  <si>
    <t>аренда оборудования и инвентаря</t>
  </si>
  <si>
    <t>приобретение малоценных и быстроизнашивающихся материальных ценностей</t>
  </si>
  <si>
    <t>расходы по содержанию помещений</t>
  </si>
  <si>
    <t>расходы по охране</t>
  </si>
  <si>
    <t>изготовление печатей</t>
  </si>
  <si>
    <t>другие**</t>
  </si>
  <si>
    <t>2.8.</t>
  </si>
  <si>
    <t>Прочие расходы, всего</t>
  </si>
  <si>
    <t>проведение семинаров и совещаний по подготовке и проведению выборов</t>
  </si>
  <si>
    <t>другие связанные с подготовкой и проведением выборов (с обязательной расшифровкой)</t>
  </si>
  <si>
    <t>2.9.</t>
  </si>
  <si>
    <t>Всего фактические расходы на подготовку и проведение выборов</t>
  </si>
  <si>
    <t>2.10.</t>
  </si>
  <si>
    <t>Остаток средств на дату подписания отчета подтверждается банком</t>
  </si>
  <si>
    <t>**)Расшифровывается если затраты составляют более 10% от общего объема по данному выду затрат</t>
  </si>
  <si>
    <t>Председатель избирательной комиссии___________________________________Селютина О.В.</t>
  </si>
  <si>
    <t>Бухгалтер___________________________________________________________Вежова С.Н.</t>
  </si>
  <si>
    <t>МП</t>
  </si>
  <si>
    <t>расходы на изготовление другой печатной продукции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</si>
</sst>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charset val="204"/>
    </font>
    <font>
      <b/>
      <sz val="11"/>
      <name val="Times New Roman"/>
      <charset val="204"/>
    </font>
    <font>
      <sz val="12"/>
      <name val="Times New Roman"/>
      <charset val="204"/>
    </font>
    <font>
      <sz val="9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22"/>
      <name val="Times New Roman"/>
      <charset val="204"/>
    </font>
    <font>
      <b/>
      <sz val="10"/>
      <name val="Times New Roman"/>
      <family val="1"/>
      <charset val="204"/>
    </font>
    <font>
      <b/>
      <sz val="10"/>
      <color indexed="2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2" borderId="0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49" fontId="0" fillId="2" borderId="10" xfId="0" applyNumberForma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wrapText="1"/>
    </xf>
    <xf numFmtId="0" fontId="2" fillId="3" borderId="11" xfId="0" applyFont="1" applyFill="1" applyBorder="1" applyAlignment="1">
      <alignment wrapText="1"/>
    </xf>
    <xf numFmtId="0" fontId="2" fillId="4" borderId="0" xfId="0" applyFont="1" applyFill="1" applyAlignment="1">
      <alignment wrapText="1"/>
    </xf>
    <xf numFmtId="0" fontId="2" fillId="4" borderId="11" xfId="0" applyFont="1" applyFill="1" applyBorder="1" applyAlignment="1">
      <alignment wrapText="1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2" fillId="2" borderId="12" xfId="0" applyNumberFormat="1" applyFont="1" applyFill="1" applyBorder="1" applyAlignment="1" applyProtection="1">
      <alignment vertic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4" xfId="0" applyNumberFormat="1" applyFont="1" applyFill="1" applyBorder="1" applyAlignment="1" applyProtection="1">
      <alignment horizontal="center" wrapText="1"/>
    </xf>
    <xf numFmtId="0" fontId="2" fillId="2" borderId="13" xfId="0" applyNumberFormat="1" applyFont="1" applyFill="1" applyBorder="1" applyAlignment="1" applyProtection="1">
      <alignment horizontal="center" wrapText="1"/>
    </xf>
    <xf numFmtId="1" fontId="2" fillId="0" borderId="11" xfId="0" applyNumberFormat="1" applyFont="1" applyFill="1" applyBorder="1" applyAlignment="1" applyProtection="1">
      <alignment horizontal="center" vertical="center" wrapText="1"/>
      <protection locked="0" hidden="1"/>
    </xf>
    <xf numFmtId="1" fontId="6" fillId="0" borderId="11" xfId="0" applyNumberFormat="1" applyFont="1" applyFill="1" applyBorder="1" applyAlignment="1" applyProtection="1">
      <alignment horizontal="center" vertical="center" wrapText="1"/>
      <protection locked="0" hidden="1"/>
    </xf>
    <xf numFmtId="1" fontId="2" fillId="0" borderId="17" xfId="0" applyNumberFormat="1" applyFont="1" applyFill="1" applyBorder="1" applyAlignment="1" applyProtection="1">
      <alignment horizontal="center" vertical="center" wrapText="1"/>
      <protection locked="0" hidden="1"/>
    </xf>
    <xf numFmtId="3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3" fontId="6" fillId="0" borderId="1" xfId="0" applyNumberFormat="1" applyFont="1" applyFill="1" applyBorder="1" applyAlignment="1" applyProtection="1">
      <alignment horizontal="center" vertical="center" wrapText="1"/>
      <protection hidden="1"/>
    </xf>
    <xf numFmtId="3" fontId="2" fillId="0" borderId="18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2" xfId="0" applyNumberFormat="1" applyFont="1" applyFill="1" applyBorder="1" applyAlignment="1" applyProtection="1">
      <alignment horizontal="center" vertical="center" wrapText="1"/>
      <protection locked="0" hidden="1"/>
    </xf>
    <xf numFmtId="1" fontId="6" fillId="0" borderId="12" xfId="0" applyNumberFormat="1" applyFont="1" applyFill="1" applyBorder="1" applyAlignment="1" applyProtection="1">
      <alignment horizontal="center" vertical="center" wrapText="1"/>
      <protection locked="0" hidden="1"/>
    </xf>
    <xf numFmtId="3" fontId="2" fillId="0" borderId="12" xfId="0" applyNumberFormat="1" applyFont="1" applyFill="1" applyBorder="1" applyAlignment="1" applyProtection="1">
      <alignment horizontal="center" vertical="center" wrapText="1"/>
    </xf>
    <xf numFmtId="3" fontId="2" fillId="0" borderId="19" xfId="0" applyNumberFormat="1" applyFont="1" applyFill="1" applyBorder="1" applyAlignment="1" applyProtection="1">
      <alignment horizontal="center" vertical="center" wrapText="1"/>
    </xf>
    <xf numFmtId="16" fontId="7" fillId="4" borderId="11" xfId="0" applyNumberFormat="1" applyFont="1" applyFill="1" applyBorder="1" applyAlignment="1">
      <alignment wrapText="1"/>
    </xf>
    <xf numFmtId="0" fontId="7" fillId="4" borderId="11" xfId="0" applyFont="1" applyFill="1" applyBorder="1" applyAlignment="1">
      <alignment wrapText="1"/>
    </xf>
    <xf numFmtId="0" fontId="7" fillId="2" borderId="2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7" fillId="3" borderId="11" xfId="0" applyFont="1" applyFill="1" applyBorder="1" applyAlignment="1">
      <alignment wrapText="1"/>
    </xf>
    <xf numFmtId="0" fontId="2" fillId="3" borderId="11" xfId="0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11" fillId="3" borderId="11" xfId="0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3" fontId="6" fillId="3" borderId="23" xfId="0" applyNumberFormat="1" applyFont="1" applyFill="1" applyBorder="1" applyAlignment="1" applyProtection="1">
      <alignment vertical="center" wrapText="1"/>
      <protection hidden="1"/>
    </xf>
    <xf numFmtId="3" fontId="2" fillId="3" borderId="11" xfId="0" applyNumberFormat="1" applyFont="1" applyFill="1" applyBorder="1" applyAlignment="1" applyProtection="1">
      <alignment horizontal="center" vertical="center" wrapText="1"/>
      <protection hidden="1"/>
    </xf>
    <xf numFmtId="3" fontId="6" fillId="3" borderId="11" xfId="0" applyNumberFormat="1" applyFont="1" applyFill="1" applyBorder="1" applyAlignment="1" applyProtection="1">
      <alignment horizontal="center" vertical="center" wrapText="1"/>
      <protection hidden="1"/>
    </xf>
    <xf numFmtId="3" fontId="2" fillId="3" borderId="17" xfId="0" applyNumberFormat="1" applyFont="1" applyFill="1" applyBorder="1" applyAlignment="1" applyProtection="1">
      <alignment horizontal="center" vertical="center" wrapText="1"/>
      <protection hidden="1"/>
    </xf>
    <xf numFmtId="3" fontId="2" fillId="3" borderId="15" xfId="0" applyNumberFormat="1" applyFont="1" applyFill="1" applyBorder="1" applyAlignment="1" applyProtection="1">
      <alignment horizontal="center" vertical="center" wrapText="1"/>
    </xf>
    <xf numFmtId="3" fontId="6" fillId="3" borderId="15" xfId="0" applyNumberFormat="1" applyFont="1" applyFill="1" applyBorder="1" applyAlignment="1" applyProtection="1">
      <alignment horizontal="center" vertical="center" wrapText="1"/>
    </xf>
    <xf numFmtId="1" fontId="2" fillId="3" borderId="15" xfId="0" applyNumberFormat="1" applyFont="1" applyFill="1" applyBorder="1" applyAlignment="1" applyProtection="1">
      <alignment horizontal="center" vertical="center" wrapText="1"/>
      <protection locked="0" hidden="1"/>
    </xf>
    <xf numFmtId="1" fontId="2" fillId="3" borderId="16" xfId="0" applyNumberFormat="1" applyFont="1" applyFill="1" applyBorder="1" applyAlignment="1" applyProtection="1">
      <alignment horizontal="center" vertical="center" wrapText="1"/>
      <protection locked="0" hidden="1"/>
    </xf>
    <xf numFmtId="1" fontId="2" fillId="3" borderId="11" xfId="0" applyNumberFormat="1" applyFont="1" applyFill="1" applyBorder="1" applyAlignment="1" applyProtection="1">
      <alignment horizontal="center" vertical="center" wrapText="1"/>
      <protection locked="0" hidden="1"/>
    </xf>
    <xf numFmtId="1" fontId="6" fillId="3" borderId="11" xfId="0" applyNumberFormat="1" applyFont="1" applyFill="1" applyBorder="1" applyAlignment="1" applyProtection="1">
      <alignment horizontal="center" vertical="center" wrapText="1"/>
      <protection locked="0" hidden="1"/>
    </xf>
    <xf numFmtId="1" fontId="2" fillId="3" borderId="17" xfId="0" applyNumberFormat="1" applyFont="1" applyFill="1" applyBorder="1" applyAlignment="1" applyProtection="1">
      <alignment horizontal="center" vertical="center" wrapText="1"/>
      <protection locked="0" hidden="1"/>
    </xf>
    <xf numFmtId="3" fontId="2" fillId="3" borderId="11" xfId="0" applyNumberFormat="1" applyFont="1" applyFill="1" applyBorder="1" applyAlignment="1" applyProtection="1">
      <alignment horizontal="center" vertical="center" wrapText="1"/>
    </xf>
    <xf numFmtId="3" fontId="2" fillId="3" borderId="17" xfId="0" applyNumberFormat="1" applyFont="1" applyFill="1" applyBorder="1" applyAlignment="1" applyProtection="1">
      <alignment horizontal="center" vertical="center" wrapText="1"/>
    </xf>
    <xf numFmtId="1" fontId="2" fillId="3" borderId="14" xfId="0" applyNumberFormat="1" applyFont="1" applyFill="1" applyBorder="1" applyAlignment="1" applyProtection="1">
      <alignment horizontal="center" vertical="center" wrapText="1"/>
      <protection locked="0" hidden="1"/>
    </xf>
    <xf numFmtId="1" fontId="6" fillId="3" borderId="14" xfId="0" applyNumberFormat="1" applyFont="1" applyFill="1" applyBorder="1" applyAlignment="1" applyProtection="1">
      <alignment horizontal="center" vertical="center" wrapText="1"/>
      <protection locked="0" hidden="1"/>
    </xf>
    <xf numFmtId="1" fontId="2" fillId="3" borderId="20" xfId="0" applyNumberFormat="1" applyFont="1" applyFill="1" applyBorder="1" applyAlignment="1" applyProtection="1">
      <alignment horizontal="center" vertical="center" wrapText="1"/>
      <protection locked="0" hidden="1"/>
    </xf>
    <xf numFmtId="0" fontId="5" fillId="2" borderId="0" xfId="0" applyFont="1" applyFill="1" applyBorder="1"/>
    <xf numFmtId="0" fontId="3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9" fillId="2" borderId="17" xfId="0" applyNumberFormat="1" applyFont="1" applyFill="1" applyBorder="1" applyAlignment="1" applyProtection="1">
      <alignment horizontal="left" vertical="center" wrapText="1"/>
    </xf>
    <xf numFmtId="0" fontId="4" fillId="2" borderId="17" xfId="0" applyNumberFormat="1" applyFont="1" applyFill="1" applyBorder="1" applyAlignment="1" applyProtection="1">
      <alignment horizontal="left" vertical="center" wrapText="1"/>
    </xf>
    <xf numFmtId="3" fontId="2" fillId="3" borderId="30" xfId="0" applyNumberFormat="1" applyFont="1" applyFill="1" applyBorder="1" applyAlignment="1" applyProtection="1">
      <alignment horizontal="center" vertical="center" wrapText="1"/>
      <protection hidden="1"/>
    </xf>
    <xf numFmtId="3" fontId="6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18" xfId="0" applyNumberFormat="1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7" fillId="2" borderId="11" xfId="0" applyNumberFormat="1" applyFont="1" applyFill="1" applyBorder="1" applyAlignment="1" applyProtection="1">
      <alignment horizontal="center" vertical="center"/>
    </xf>
    <xf numFmtId="0" fontId="2" fillId="2" borderId="1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3" fontId="2" fillId="3" borderId="9" xfId="0" applyNumberFormat="1" applyFont="1" applyFill="1" applyBorder="1" applyAlignment="1" applyProtection="1">
      <alignment horizontal="center" vertical="center" wrapText="1"/>
      <protection hidden="1"/>
    </xf>
    <xf numFmtId="3" fontId="6" fillId="3" borderId="5" xfId="0" applyNumberFormat="1" applyFont="1" applyFill="1" applyBorder="1" applyAlignment="1" applyProtection="1">
      <alignment horizontal="center" vertical="center" wrapText="1"/>
      <protection hidden="1"/>
    </xf>
    <xf numFmtId="3" fontId="2" fillId="0" borderId="30" xfId="0" applyNumberFormat="1" applyFont="1" applyFill="1" applyBorder="1" applyAlignment="1" applyProtection="1">
      <alignment horizontal="center" vertical="center" wrapText="1"/>
      <protection hidden="1"/>
    </xf>
    <xf numFmtId="3" fontId="6" fillId="0" borderId="2" xfId="0" applyNumberFormat="1" applyFont="1" applyFill="1" applyBorder="1" applyAlignment="1" applyProtection="1">
      <alignment horizontal="center" vertical="center" wrapText="1"/>
      <protection hidden="1"/>
    </xf>
    <xf numFmtId="3" fontId="2" fillId="0" borderId="9" xfId="0" applyNumberFormat="1" applyFont="1" applyFill="1" applyBorder="1" applyAlignment="1" applyProtection="1">
      <alignment horizontal="center" vertical="center" wrapText="1"/>
      <protection hidden="1"/>
    </xf>
    <xf numFmtId="3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3" fontId="2" fillId="3" borderId="30" xfId="0" applyNumberFormat="1" applyFont="1" applyFill="1" applyBorder="1" applyAlignment="1" applyProtection="1">
      <alignment horizontal="center" vertical="center" wrapText="1"/>
    </xf>
    <xf numFmtId="3" fontId="6" fillId="3" borderId="2" xfId="0" applyNumberFormat="1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6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3" fontId="2" fillId="3" borderId="25" xfId="0" applyNumberFormat="1" applyFont="1" applyFill="1" applyBorder="1" applyAlignment="1" applyProtection="1">
      <alignment horizontal="center" vertical="center" wrapText="1"/>
      <protection hidden="1"/>
    </xf>
    <xf numFmtId="3" fontId="6" fillId="3" borderId="3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18" xfId="0" applyNumberFormat="1" applyFont="1" applyFill="1" applyBorder="1" applyAlignment="1" applyProtection="1">
      <alignment horizontal="left" vertical="center" wrapText="1"/>
    </xf>
    <xf numFmtId="0" fontId="9" fillId="2" borderId="18" xfId="0" applyNumberFormat="1" applyFont="1" applyFill="1" applyBorder="1" applyAlignment="1" applyProtection="1">
      <alignment horizontal="left" vertical="center" wrapText="1"/>
    </xf>
    <xf numFmtId="0" fontId="9" fillId="0" borderId="17" xfId="0" applyNumberFormat="1" applyFont="1" applyFill="1" applyBorder="1" applyAlignment="1" applyProtection="1">
      <alignment horizontal="left" vertical="center" wrapText="1"/>
    </xf>
    <xf numFmtId="0" fontId="4" fillId="0" borderId="17" xfId="0" applyNumberFormat="1" applyFont="1" applyFill="1" applyBorder="1" applyAlignment="1" applyProtection="1">
      <alignment horizontal="left" vertical="center" wrapText="1"/>
    </xf>
    <xf numFmtId="0" fontId="7" fillId="3" borderId="26" xfId="0" applyFont="1" applyFill="1" applyBorder="1" applyAlignment="1">
      <alignment horizontal="left" wrapText="1"/>
    </xf>
    <xf numFmtId="0" fontId="2" fillId="3" borderId="27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11" fillId="3" borderId="26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7" fillId="0" borderId="26" xfId="0" applyFont="1" applyFill="1" applyBorder="1" applyAlignment="1">
      <alignment horizontal="left" wrapText="1"/>
    </xf>
    <xf numFmtId="0" fontId="7" fillId="0" borderId="26" xfId="0" applyNumberFormat="1" applyFont="1" applyFill="1" applyBorder="1" applyAlignment="1" applyProtection="1">
      <alignment vertical="center" wrapText="1"/>
    </xf>
    <xf numFmtId="0" fontId="7" fillId="0" borderId="27" xfId="0" applyNumberFormat="1" applyFont="1" applyFill="1" applyBorder="1" applyAlignment="1" applyProtection="1">
      <alignment vertical="center" wrapText="1"/>
    </xf>
    <xf numFmtId="0" fontId="7" fillId="0" borderId="28" xfId="0" applyNumberFormat="1" applyFont="1" applyFill="1" applyBorder="1" applyAlignment="1" applyProtection="1">
      <alignment vertical="center" wrapText="1"/>
    </xf>
    <xf numFmtId="0" fontId="7" fillId="4" borderId="1" xfId="0" applyFont="1" applyFill="1" applyBorder="1" applyAlignment="1">
      <alignment horizontal="center" wrapText="1"/>
    </xf>
    <xf numFmtId="0" fontId="2" fillId="4" borderId="21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 applyProtection="1">
      <alignment horizontal="left" vertical="center" wrapText="1"/>
    </xf>
    <xf numFmtId="3" fontId="2" fillId="0" borderId="7" xfId="0" applyNumberFormat="1" applyFont="1" applyFill="1" applyBorder="1" applyAlignment="1" applyProtection="1">
      <alignment horizontal="center" vertical="center" wrapText="1"/>
      <protection hidden="1"/>
    </xf>
    <xf numFmtId="3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26" xfId="0" applyFont="1" applyFill="1" applyBorder="1" applyAlignment="1">
      <alignment horizontal="left" wrapText="1"/>
    </xf>
    <xf numFmtId="0" fontId="2" fillId="3" borderId="26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49" fontId="0" fillId="2" borderId="33" xfId="0" applyNumberFormat="1" applyFill="1" applyBorder="1" applyAlignment="1">
      <alignment horizontal="center" vertical="center" wrapText="1"/>
    </xf>
    <xf numFmtId="49" fontId="0" fillId="2" borderId="34" xfId="0" applyNumberForma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3" fontId="2" fillId="0" borderId="24" xfId="0" applyNumberFormat="1" applyFont="1" applyFill="1" applyBorder="1" applyAlignment="1" applyProtection="1">
      <alignment horizontal="center" vertical="center" wrapText="1"/>
      <protection hidden="1"/>
    </xf>
    <xf numFmtId="3" fontId="2" fillId="0" borderId="25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T70"/>
  <sheetViews>
    <sheetView showGridLines="0" tabSelected="1" view="pageBreakPreview" topLeftCell="F60" zoomScaleNormal="100" workbookViewId="0">
      <selection activeCell="O63" sqref="O63:P63"/>
    </sheetView>
  </sheetViews>
  <sheetFormatPr defaultColWidth="9.109375" defaultRowHeight="13.2" x14ac:dyDescent="0.25"/>
  <cols>
    <col min="1" max="1" width="6.5546875" style="2" customWidth="1"/>
    <col min="2" max="2" width="6.44140625" style="2" hidden="1" customWidth="1"/>
    <col min="3" max="5" width="9.109375" style="2" hidden="1" customWidth="1"/>
    <col min="6" max="6" width="36.88671875" style="2" customWidth="1"/>
    <col min="7" max="7" width="6" style="2" customWidth="1"/>
    <col min="8" max="9" width="12.88671875" style="2" customWidth="1"/>
    <col min="10" max="10" width="6.88671875" style="2" customWidth="1"/>
    <col min="11" max="12" width="9.5546875" style="2" customWidth="1"/>
    <col min="13" max="13" width="12.109375" style="2" customWidth="1"/>
    <col min="14" max="14" width="5" style="2" hidden="1" customWidth="1"/>
    <col min="15" max="15" width="9.77734375" style="2" customWidth="1"/>
    <col min="16" max="16" width="3.5546875" style="2" customWidth="1"/>
    <col min="17" max="17" width="6.88671875" style="2" customWidth="1"/>
    <col min="18" max="18" width="13.109375" style="2" customWidth="1"/>
    <col min="19" max="19" width="9.5546875" style="2" customWidth="1"/>
    <col min="20" max="20" width="14.5546875" style="2" customWidth="1"/>
    <col min="21" max="16384" width="9.109375" style="2"/>
  </cols>
  <sheetData>
    <row r="1" spans="1:20" ht="54.9" customHeight="1" x14ac:dyDescent="0.25">
      <c r="A1" s="19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71"/>
      <c r="R1" s="71"/>
      <c r="S1" s="71"/>
      <c r="T1" s="71"/>
    </row>
    <row r="2" spans="1:20" ht="44.1" customHeight="1" x14ac:dyDescent="0.25">
      <c r="A2" s="19"/>
      <c r="F2" s="72" t="s">
        <v>4</v>
      </c>
      <c r="G2" s="72"/>
      <c r="H2" s="72"/>
      <c r="I2" s="72"/>
      <c r="J2" s="72"/>
      <c r="K2" s="72"/>
      <c r="L2" s="72"/>
      <c r="M2" s="72"/>
      <c r="N2" s="72"/>
      <c r="O2" s="73"/>
      <c r="P2" s="73"/>
      <c r="Q2" s="73"/>
      <c r="R2" s="73"/>
      <c r="S2" s="73"/>
      <c r="T2" s="73"/>
    </row>
    <row r="3" spans="1:20" ht="23.25" customHeight="1" x14ac:dyDescent="0.25">
      <c r="A3" s="134" t="s">
        <v>17</v>
      </c>
      <c r="F3" s="92" t="s">
        <v>3</v>
      </c>
      <c r="G3" s="93"/>
      <c r="H3" s="93"/>
      <c r="I3" s="93"/>
      <c r="J3" s="94"/>
      <c r="K3" s="103" t="s">
        <v>2</v>
      </c>
      <c r="L3" s="13"/>
      <c r="M3" s="108" t="s">
        <v>1</v>
      </c>
      <c r="N3" s="109"/>
      <c r="O3" s="83" t="s">
        <v>18</v>
      </c>
      <c r="P3" s="84"/>
      <c r="Q3" s="84"/>
      <c r="R3" s="84"/>
      <c r="S3" s="85"/>
      <c r="T3" s="85"/>
    </row>
    <row r="4" spans="1:20" ht="35.25" customHeight="1" x14ac:dyDescent="0.25">
      <c r="A4" s="135"/>
      <c r="F4" s="95"/>
      <c r="G4" s="96"/>
      <c r="H4" s="96"/>
      <c r="I4" s="96"/>
      <c r="J4" s="97"/>
      <c r="K4" s="104"/>
      <c r="L4" s="14"/>
      <c r="M4" s="110"/>
      <c r="N4" s="111"/>
      <c r="O4" s="137" t="s">
        <v>30</v>
      </c>
      <c r="P4" s="138"/>
      <c r="Q4" s="138"/>
      <c r="R4" s="139"/>
      <c r="S4" s="22"/>
      <c r="T4" s="22"/>
    </row>
    <row r="5" spans="1:20" ht="35.25" customHeight="1" x14ac:dyDescent="0.25">
      <c r="A5" s="135"/>
      <c r="F5" s="95"/>
      <c r="G5" s="96"/>
      <c r="H5" s="96"/>
      <c r="I5" s="96"/>
      <c r="J5" s="97"/>
      <c r="K5" s="104"/>
      <c r="L5" s="14"/>
      <c r="M5" s="110"/>
      <c r="N5" s="111"/>
      <c r="O5" s="140" t="s">
        <v>1</v>
      </c>
      <c r="P5" s="141"/>
      <c r="Q5" s="137" t="s">
        <v>31</v>
      </c>
      <c r="R5" s="139"/>
      <c r="S5" s="40" t="s">
        <v>34</v>
      </c>
      <c r="T5" s="40" t="s">
        <v>35</v>
      </c>
    </row>
    <row r="6" spans="1:20" ht="35.25" customHeight="1" x14ac:dyDescent="0.25">
      <c r="A6" s="136"/>
      <c r="F6" s="98"/>
      <c r="G6" s="99"/>
      <c r="H6" s="99"/>
      <c r="I6" s="99"/>
      <c r="J6" s="100"/>
      <c r="K6" s="105"/>
      <c r="L6" s="15" t="s">
        <v>16</v>
      </c>
      <c r="M6" s="112"/>
      <c r="N6" s="113"/>
      <c r="O6" s="142"/>
      <c r="P6" s="143"/>
      <c r="Q6" s="41" t="s">
        <v>32</v>
      </c>
      <c r="R6" s="42" t="s">
        <v>33</v>
      </c>
      <c r="S6" s="21"/>
      <c r="T6" s="23"/>
    </row>
    <row r="7" spans="1:20" ht="16.5" customHeight="1" thickBot="1" x14ac:dyDescent="0.3">
      <c r="A7" s="20">
        <v>1</v>
      </c>
      <c r="F7" s="81">
        <v>2</v>
      </c>
      <c r="G7" s="101"/>
      <c r="H7" s="101"/>
      <c r="I7" s="101"/>
      <c r="J7" s="102"/>
      <c r="K7" s="4">
        <v>3</v>
      </c>
      <c r="L7" s="12">
        <v>4</v>
      </c>
      <c r="M7" s="81">
        <v>5</v>
      </c>
      <c r="N7" s="82"/>
      <c r="O7" s="81">
        <v>6</v>
      </c>
      <c r="P7" s="82"/>
      <c r="Q7" s="24">
        <v>7</v>
      </c>
      <c r="R7" s="25">
        <v>8</v>
      </c>
      <c r="S7" s="26">
        <v>9</v>
      </c>
      <c r="T7" s="27">
        <v>10</v>
      </c>
    </row>
    <row r="8" spans="1:20" ht="39" customHeight="1" thickBot="1" x14ac:dyDescent="0.3">
      <c r="A8" s="38" t="s">
        <v>24</v>
      </c>
      <c r="F8" s="78" t="s">
        <v>15</v>
      </c>
      <c r="G8" s="78"/>
      <c r="H8" s="78"/>
      <c r="I8" s="78"/>
      <c r="J8" s="78"/>
      <c r="K8" s="7" t="s">
        <v>6</v>
      </c>
      <c r="L8" s="16" t="s">
        <v>55</v>
      </c>
      <c r="M8" s="76">
        <f>O8+T8</f>
        <v>767</v>
      </c>
      <c r="N8" s="77"/>
      <c r="O8" s="106"/>
      <c r="P8" s="107"/>
      <c r="Q8" s="59"/>
      <c r="R8" s="60"/>
      <c r="S8" s="61"/>
      <c r="T8" s="62">
        <v>767</v>
      </c>
    </row>
    <row r="9" spans="1:20" ht="35.1" customHeight="1" thickBot="1" x14ac:dyDescent="0.3">
      <c r="A9" s="39" t="s">
        <v>25</v>
      </c>
      <c r="F9" s="78" t="s">
        <v>14</v>
      </c>
      <c r="G9" s="78"/>
      <c r="H9" s="78"/>
      <c r="I9" s="78"/>
      <c r="J9" s="78"/>
      <c r="K9" s="8" t="s">
        <v>7</v>
      </c>
      <c r="L9" s="16" t="s">
        <v>56</v>
      </c>
      <c r="M9" s="76">
        <f t="shared" ref="M9:M16" si="0">O9+T9</f>
        <v>2</v>
      </c>
      <c r="N9" s="77"/>
      <c r="O9" s="86">
        <v>1</v>
      </c>
      <c r="P9" s="87"/>
      <c r="Q9" s="63"/>
      <c r="R9" s="64"/>
      <c r="S9" s="63"/>
      <c r="T9" s="65">
        <v>1</v>
      </c>
    </row>
    <row r="10" spans="1:20" ht="41.25" customHeight="1" thickBot="1" x14ac:dyDescent="0.3">
      <c r="A10" s="39" t="s">
        <v>26</v>
      </c>
      <c r="F10" s="122" t="s">
        <v>19</v>
      </c>
      <c r="G10" s="78"/>
      <c r="H10" s="78"/>
      <c r="I10" s="78"/>
      <c r="J10" s="78"/>
      <c r="K10" s="9" t="s">
        <v>8</v>
      </c>
      <c r="L10" s="16" t="s">
        <v>55</v>
      </c>
      <c r="M10" s="76">
        <f t="shared" si="0"/>
        <v>16</v>
      </c>
      <c r="N10" s="77"/>
      <c r="O10" s="86">
        <v>9</v>
      </c>
      <c r="P10" s="87"/>
      <c r="Q10" s="56"/>
      <c r="R10" s="57"/>
      <c r="S10" s="56"/>
      <c r="T10" s="58">
        <v>7</v>
      </c>
    </row>
    <row r="11" spans="1:20" s="5" customFormat="1" ht="25.5" customHeight="1" thickBot="1" x14ac:dyDescent="0.3">
      <c r="A11" s="39"/>
      <c r="F11" s="121" t="s">
        <v>0</v>
      </c>
      <c r="G11" s="121"/>
      <c r="H11" s="121"/>
      <c r="I11" s="121"/>
      <c r="J11" s="121"/>
      <c r="K11" s="9"/>
      <c r="L11" s="150" t="s">
        <v>55</v>
      </c>
      <c r="M11" s="155">
        <f>O12+T12</f>
        <v>0</v>
      </c>
      <c r="N11" s="55"/>
      <c r="O11" s="145"/>
      <c r="P11" s="146"/>
      <c r="Q11" s="31"/>
      <c r="R11" s="32"/>
      <c r="S11" s="31"/>
      <c r="T11" s="33"/>
    </row>
    <row r="12" spans="1:20" ht="30" customHeight="1" thickBot="1" x14ac:dyDescent="0.3">
      <c r="A12" s="39"/>
      <c r="F12" s="123" t="s">
        <v>20</v>
      </c>
      <c r="G12" s="124"/>
      <c r="H12" s="124"/>
      <c r="I12" s="124"/>
      <c r="J12" s="124"/>
      <c r="K12" s="10" t="s">
        <v>9</v>
      </c>
      <c r="L12" s="151"/>
      <c r="M12" s="156"/>
      <c r="N12" s="55"/>
      <c r="O12" s="90"/>
      <c r="P12" s="91"/>
      <c r="Q12" s="34"/>
      <c r="R12" s="35"/>
      <c r="S12" s="36"/>
      <c r="T12" s="37"/>
    </row>
    <row r="13" spans="1:20" ht="36" customHeight="1" thickBot="1" x14ac:dyDescent="0.3">
      <c r="A13" s="39"/>
      <c r="F13" s="121" t="s">
        <v>5</v>
      </c>
      <c r="G13" s="121"/>
      <c r="H13" s="121"/>
      <c r="I13" s="121"/>
      <c r="J13" s="121"/>
      <c r="K13" s="10" t="s">
        <v>10</v>
      </c>
      <c r="L13" s="16" t="s">
        <v>55</v>
      </c>
      <c r="M13" s="88">
        <f t="shared" si="0"/>
        <v>16</v>
      </c>
      <c r="N13" s="89"/>
      <c r="O13" s="90">
        <v>9</v>
      </c>
      <c r="P13" s="91"/>
      <c r="Q13" s="28"/>
      <c r="R13" s="29"/>
      <c r="S13" s="28"/>
      <c r="T13" s="30">
        <v>7</v>
      </c>
    </row>
    <row r="14" spans="1:20" ht="36.9" customHeight="1" thickBot="1" x14ac:dyDescent="0.3">
      <c r="A14" s="39" t="s">
        <v>27</v>
      </c>
      <c r="F14" s="122" t="s">
        <v>21</v>
      </c>
      <c r="G14" s="78"/>
      <c r="H14" s="78"/>
      <c r="I14" s="78"/>
      <c r="J14" s="78"/>
      <c r="K14" s="8" t="s">
        <v>11</v>
      </c>
      <c r="L14" s="16" t="s">
        <v>55</v>
      </c>
      <c r="M14" s="76">
        <f t="shared" si="0"/>
        <v>7</v>
      </c>
      <c r="N14" s="77"/>
      <c r="O14" s="86">
        <v>2</v>
      </c>
      <c r="P14" s="87"/>
      <c r="Q14" s="63"/>
      <c r="R14" s="64"/>
      <c r="S14" s="63"/>
      <c r="T14" s="65">
        <v>5</v>
      </c>
    </row>
    <row r="15" spans="1:20" ht="45.9" customHeight="1" thickBot="1" x14ac:dyDescent="0.3">
      <c r="A15" s="39" t="s">
        <v>28</v>
      </c>
      <c r="F15" s="122" t="s">
        <v>22</v>
      </c>
      <c r="G15" s="78"/>
      <c r="H15" s="78"/>
      <c r="I15" s="78"/>
      <c r="J15" s="78"/>
      <c r="K15" s="8" t="s">
        <v>12</v>
      </c>
      <c r="L15" s="16" t="s">
        <v>55</v>
      </c>
      <c r="M15" s="76">
        <f t="shared" si="0"/>
        <v>14</v>
      </c>
      <c r="N15" s="77"/>
      <c r="O15" s="86"/>
      <c r="P15" s="87"/>
      <c r="Q15" s="63"/>
      <c r="R15" s="64"/>
      <c r="S15" s="66"/>
      <c r="T15" s="67">
        <v>14</v>
      </c>
    </row>
    <row r="16" spans="1:20" ht="42" customHeight="1" thickBot="1" x14ac:dyDescent="0.3">
      <c r="A16" s="39" t="s">
        <v>29</v>
      </c>
      <c r="F16" s="74" t="s">
        <v>23</v>
      </c>
      <c r="G16" s="75"/>
      <c r="H16" s="75"/>
      <c r="I16" s="75"/>
      <c r="J16" s="75"/>
      <c r="K16" s="11" t="s">
        <v>13</v>
      </c>
      <c r="L16" s="16" t="s">
        <v>55</v>
      </c>
      <c r="M16" s="76">
        <f t="shared" si="0"/>
        <v>10</v>
      </c>
      <c r="N16" s="77"/>
      <c r="O16" s="119"/>
      <c r="P16" s="120"/>
      <c r="Q16" s="68"/>
      <c r="R16" s="69"/>
      <c r="S16" s="68"/>
      <c r="T16" s="70">
        <v>10</v>
      </c>
    </row>
    <row r="17" spans="1:20" s="6" customFormat="1" ht="36" customHeight="1" x14ac:dyDescent="0.25">
      <c r="F17" s="79" t="s">
        <v>36</v>
      </c>
      <c r="G17" s="80"/>
      <c r="H17" s="80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</row>
    <row r="18" spans="1:20" ht="20.100000000000001" customHeight="1" x14ac:dyDescent="0.25">
      <c r="A18" s="46" t="s">
        <v>37</v>
      </c>
      <c r="B18" s="18"/>
      <c r="C18" s="18"/>
      <c r="D18" s="18"/>
      <c r="E18" s="18"/>
      <c r="F18" s="125" t="s">
        <v>39</v>
      </c>
      <c r="G18" s="126"/>
      <c r="H18" s="126"/>
      <c r="I18" s="126"/>
      <c r="J18" s="127"/>
      <c r="K18" s="47">
        <v>9</v>
      </c>
      <c r="L18" s="50" t="s">
        <v>57</v>
      </c>
      <c r="M18" s="52">
        <f>M19+M22+M25+M26</f>
        <v>84950.64</v>
      </c>
      <c r="N18" s="52"/>
      <c r="O18" s="128">
        <f>O19+O22+O25+O26</f>
        <v>12100.64</v>
      </c>
      <c r="P18" s="129"/>
      <c r="Q18" s="53"/>
      <c r="R18" s="52">
        <f>R19+R22+R25+R26</f>
        <v>6300</v>
      </c>
      <c r="S18" s="52"/>
      <c r="T18" s="52">
        <f>T19+T22+T25+T26</f>
        <v>72850</v>
      </c>
    </row>
    <row r="19" spans="1:20" s="5" customFormat="1" ht="20.100000000000001" customHeight="1" x14ac:dyDescent="0.25">
      <c r="A19" s="46" t="s">
        <v>38</v>
      </c>
      <c r="B19" s="18"/>
      <c r="C19" s="18"/>
      <c r="D19" s="18"/>
      <c r="E19" s="18"/>
      <c r="F19" s="125" t="s">
        <v>40</v>
      </c>
      <c r="G19" s="126"/>
      <c r="H19" s="126"/>
      <c r="I19" s="126"/>
      <c r="J19" s="127"/>
      <c r="K19" s="47">
        <v>10</v>
      </c>
      <c r="L19" s="50" t="s">
        <v>57</v>
      </c>
      <c r="M19" s="52">
        <f>M21</f>
        <v>26484.42</v>
      </c>
      <c r="N19" s="52"/>
      <c r="O19" s="128">
        <f>SUM(O21)</f>
        <v>1884.42</v>
      </c>
      <c r="P19" s="129"/>
      <c r="Q19" s="53"/>
      <c r="R19" s="52"/>
      <c r="S19" s="52"/>
      <c r="T19" s="52">
        <f>SUM(T20:T21)</f>
        <v>24600</v>
      </c>
    </row>
    <row r="20" spans="1:20" s="5" customFormat="1" ht="34.5" customHeight="1" x14ac:dyDescent="0.25">
      <c r="A20" s="18"/>
      <c r="B20" s="18"/>
      <c r="C20" s="18"/>
      <c r="D20" s="18"/>
      <c r="E20" s="18"/>
      <c r="F20" s="144" t="s">
        <v>41</v>
      </c>
      <c r="G20" s="144"/>
      <c r="H20" s="144"/>
      <c r="I20" s="144"/>
      <c r="J20" s="144"/>
      <c r="K20" s="47">
        <v>11</v>
      </c>
      <c r="L20" s="50" t="s">
        <v>57</v>
      </c>
      <c r="M20" s="17"/>
      <c r="N20" s="17"/>
      <c r="O20" s="114"/>
      <c r="P20" s="115"/>
      <c r="Q20" s="48"/>
      <c r="R20" s="47"/>
      <c r="S20" s="49"/>
      <c r="T20" s="49"/>
    </row>
    <row r="21" spans="1:20" ht="32.25" customHeight="1" x14ac:dyDescent="0.25">
      <c r="A21" s="18"/>
      <c r="B21" s="18"/>
      <c r="C21" s="18"/>
      <c r="D21" s="18"/>
      <c r="E21" s="18"/>
      <c r="F21" s="131" t="s">
        <v>42</v>
      </c>
      <c r="G21" s="132"/>
      <c r="H21" s="132"/>
      <c r="I21" s="132"/>
      <c r="J21" s="133"/>
      <c r="K21" s="47">
        <v>12</v>
      </c>
      <c r="L21" s="50" t="s">
        <v>57</v>
      </c>
      <c r="M21" s="17">
        <f>O21+T21</f>
        <v>26484.42</v>
      </c>
      <c r="N21" s="17"/>
      <c r="O21" s="114">
        <v>1884.42</v>
      </c>
      <c r="P21" s="115"/>
      <c r="Q21" s="48"/>
      <c r="R21" s="47"/>
      <c r="S21" s="49"/>
      <c r="T21" s="49">
        <v>24600</v>
      </c>
    </row>
    <row r="22" spans="1:20" ht="20.100000000000001" customHeight="1" x14ac:dyDescent="0.25">
      <c r="A22" s="46" t="s">
        <v>43</v>
      </c>
      <c r="B22" s="18"/>
      <c r="C22" s="18"/>
      <c r="D22" s="18"/>
      <c r="E22" s="18"/>
      <c r="F22" s="125" t="s">
        <v>44</v>
      </c>
      <c r="G22" s="126"/>
      <c r="H22" s="126"/>
      <c r="I22" s="126"/>
      <c r="J22" s="127"/>
      <c r="K22" s="47">
        <v>13</v>
      </c>
      <c r="L22" s="50" t="s">
        <v>57</v>
      </c>
      <c r="M22" s="52">
        <f t="shared" ref="M22:M63" si="1">O22+T22</f>
        <v>39726.620000000003</v>
      </c>
      <c r="N22" s="52"/>
      <c r="O22" s="128">
        <f>O24</f>
        <v>9126.6200000000008</v>
      </c>
      <c r="P22" s="129"/>
      <c r="Q22" s="53"/>
      <c r="R22" s="52">
        <f>SUM(R23:R24)</f>
        <v>6300</v>
      </c>
      <c r="S22" s="52"/>
      <c r="T22" s="52">
        <f>SUM(T23:T24)</f>
        <v>30600</v>
      </c>
    </row>
    <row r="23" spans="1:20" s="5" customFormat="1" ht="27.75" customHeight="1" x14ac:dyDescent="0.25">
      <c r="A23" s="18"/>
      <c r="B23" s="18"/>
      <c r="C23" s="18"/>
      <c r="D23" s="18"/>
      <c r="E23" s="18"/>
      <c r="F23" s="144" t="s">
        <v>41</v>
      </c>
      <c r="G23" s="144"/>
      <c r="H23" s="144"/>
      <c r="I23" s="144"/>
      <c r="J23" s="144"/>
      <c r="K23" s="47">
        <v>14</v>
      </c>
      <c r="L23" s="50" t="s">
        <v>57</v>
      </c>
      <c r="M23" s="17"/>
      <c r="N23" s="17"/>
      <c r="O23" s="114"/>
      <c r="P23" s="115"/>
      <c r="Q23" s="48"/>
      <c r="R23" s="47"/>
      <c r="S23" s="49"/>
      <c r="T23" s="49"/>
    </row>
    <row r="24" spans="1:20" s="5" customFormat="1" ht="27.75" customHeight="1" x14ac:dyDescent="0.25">
      <c r="A24" s="18"/>
      <c r="B24" s="18"/>
      <c r="C24" s="18"/>
      <c r="D24" s="18"/>
      <c r="E24" s="18"/>
      <c r="F24" s="131" t="s">
        <v>42</v>
      </c>
      <c r="G24" s="132"/>
      <c r="H24" s="132"/>
      <c r="I24" s="132"/>
      <c r="J24" s="133"/>
      <c r="K24" s="47">
        <v>15</v>
      </c>
      <c r="L24" s="50" t="s">
        <v>57</v>
      </c>
      <c r="M24" s="17">
        <f t="shared" si="1"/>
        <v>39726.620000000003</v>
      </c>
      <c r="N24" s="17"/>
      <c r="O24" s="114">
        <v>9126.6200000000008</v>
      </c>
      <c r="P24" s="115"/>
      <c r="Q24" s="48"/>
      <c r="R24" s="47">
        <v>6300</v>
      </c>
      <c r="S24" s="49"/>
      <c r="T24" s="49">
        <v>30600</v>
      </c>
    </row>
    <row r="25" spans="1:20" s="5" customFormat="1" ht="20.100000000000001" customHeight="1" x14ac:dyDescent="0.25">
      <c r="A25" s="46" t="s">
        <v>45</v>
      </c>
      <c r="B25" s="18"/>
      <c r="C25" s="18"/>
      <c r="D25" s="18"/>
      <c r="E25" s="18"/>
      <c r="F25" s="125" t="s">
        <v>46</v>
      </c>
      <c r="G25" s="126"/>
      <c r="H25" s="126"/>
      <c r="I25" s="126"/>
      <c r="J25" s="127"/>
      <c r="K25" s="47">
        <v>16</v>
      </c>
      <c r="L25" s="50" t="s">
        <v>57</v>
      </c>
      <c r="M25" s="52">
        <f t="shared" si="1"/>
        <v>1065.23</v>
      </c>
      <c r="N25" s="52"/>
      <c r="O25" s="128">
        <v>15.23</v>
      </c>
      <c r="P25" s="129"/>
      <c r="Q25" s="53"/>
      <c r="R25" s="52"/>
      <c r="S25" s="52"/>
      <c r="T25" s="52">
        <v>1050</v>
      </c>
    </row>
    <row r="26" spans="1:20" s="5" customFormat="1" ht="20.100000000000001" customHeight="1" x14ac:dyDescent="0.25">
      <c r="A26" s="46" t="s">
        <v>47</v>
      </c>
      <c r="B26" s="18"/>
      <c r="C26" s="18"/>
      <c r="D26" s="18"/>
      <c r="E26" s="18"/>
      <c r="F26" s="125" t="s">
        <v>48</v>
      </c>
      <c r="G26" s="126"/>
      <c r="H26" s="126"/>
      <c r="I26" s="126"/>
      <c r="J26" s="127"/>
      <c r="K26" s="47">
        <v>17</v>
      </c>
      <c r="L26" s="50" t="s">
        <v>57</v>
      </c>
      <c r="M26" s="52">
        <f t="shared" si="1"/>
        <v>17674.37</v>
      </c>
      <c r="N26" s="52"/>
      <c r="O26" s="128">
        <v>1074.3699999999999</v>
      </c>
      <c r="P26" s="129"/>
      <c r="Q26" s="53"/>
      <c r="R26" s="52"/>
      <c r="S26" s="52"/>
      <c r="T26" s="52">
        <v>16600</v>
      </c>
    </row>
    <row r="27" spans="1:20" s="5" customFormat="1" ht="32.25" customHeight="1" x14ac:dyDescent="0.25">
      <c r="A27" s="46" t="s">
        <v>49</v>
      </c>
      <c r="B27" s="18"/>
      <c r="C27" s="18"/>
      <c r="D27" s="18"/>
      <c r="E27" s="18"/>
      <c r="F27" s="125" t="s">
        <v>50</v>
      </c>
      <c r="G27" s="126"/>
      <c r="H27" s="126"/>
      <c r="I27" s="126"/>
      <c r="J27" s="127"/>
      <c r="K27" s="47">
        <v>18</v>
      </c>
      <c r="L27" s="50" t="s">
        <v>57</v>
      </c>
      <c r="M27" s="52">
        <f t="shared" si="1"/>
        <v>10459.799999999999</v>
      </c>
      <c r="N27" s="52"/>
      <c r="O27" s="128">
        <f>SUM(O28:P31)</f>
        <v>10459.799999999999</v>
      </c>
      <c r="P27" s="129"/>
      <c r="Q27" s="53"/>
      <c r="R27" s="52">
        <f>SUM(R28:R31)</f>
        <v>10459.799999999999</v>
      </c>
      <c r="S27" s="52"/>
      <c r="T27" s="52"/>
    </row>
    <row r="28" spans="1:20" s="5" customFormat="1" ht="20.100000000000001" customHeight="1" x14ac:dyDescent="0.25">
      <c r="A28" s="18"/>
      <c r="B28" s="18"/>
      <c r="C28" s="18"/>
      <c r="D28" s="18"/>
      <c r="E28" s="18"/>
      <c r="F28" s="130" t="s">
        <v>51</v>
      </c>
      <c r="G28" s="117"/>
      <c r="H28" s="117"/>
      <c r="I28" s="117"/>
      <c r="J28" s="118"/>
      <c r="K28" s="47">
        <v>19</v>
      </c>
      <c r="L28" s="50" t="s">
        <v>57</v>
      </c>
      <c r="M28" s="17">
        <f t="shared" si="1"/>
        <v>1874.64</v>
      </c>
      <c r="N28" s="17"/>
      <c r="O28" s="114">
        <v>1874.64</v>
      </c>
      <c r="P28" s="115"/>
      <c r="Q28" s="48"/>
      <c r="R28" s="47">
        <f>O28</f>
        <v>1874.64</v>
      </c>
      <c r="S28" s="49"/>
      <c r="T28" s="49"/>
    </row>
    <row r="29" spans="1:20" s="5" customFormat="1" ht="20.100000000000001" customHeight="1" x14ac:dyDescent="0.25">
      <c r="A29" s="18"/>
      <c r="B29" s="18"/>
      <c r="C29" s="18"/>
      <c r="D29" s="18"/>
      <c r="E29" s="18"/>
      <c r="F29" s="130" t="s">
        <v>52</v>
      </c>
      <c r="G29" s="117"/>
      <c r="H29" s="117"/>
      <c r="I29" s="117"/>
      <c r="J29" s="118"/>
      <c r="K29" s="47">
        <v>20</v>
      </c>
      <c r="L29" s="50" t="s">
        <v>57</v>
      </c>
      <c r="M29" s="17">
        <f t="shared" si="1"/>
        <v>4848.72</v>
      </c>
      <c r="N29" s="17"/>
      <c r="O29" s="114">
        <v>4848.72</v>
      </c>
      <c r="P29" s="115"/>
      <c r="Q29" s="48"/>
      <c r="R29" s="47">
        <f>O29</f>
        <v>4848.72</v>
      </c>
      <c r="S29" s="49"/>
      <c r="T29" s="49"/>
    </row>
    <row r="30" spans="1:20" s="5" customFormat="1" ht="20.100000000000001" customHeight="1" x14ac:dyDescent="0.25">
      <c r="A30" s="18"/>
      <c r="B30" s="18"/>
      <c r="C30" s="18"/>
      <c r="D30" s="18"/>
      <c r="E30" s="18"/>
      <c r="F30" s="130" t="s">
        <v>53</v>
      </c>
      <c r="G30" s="117"/>
      <c r="H30" s="117"/>
      <c r="I30" s="117"/>
      <c r="J30" s="118"/>
      <c r="K30" s="47">
        <v>21</v>
      </c>
      <c r="L30" s="50" t="s">
        <v>57</v>
      </c>
      <c r="M30" s="17">
        <f t="shared" si="1"/>
        <v>101.2</v>
      </c>
      <c r="N30" s="17"/>
      <c r="O30" s="114">
        <v>101.2</v>
      </c>
      <c r="P30" s="115"/>
      <c r="Q30" s="48"/>
      <c r="R30" s="47">
        <f>O30</f>
        <v>101.2</v>
      </c>
      <c r="S30" s="49"/>
      <c r="T30" s="49"/>
    </row>
    <row r="31" spans="1:20" s="5" customFormat="1" ht="20.100000000000001" customHeight="1" x14ac:dyDescent="0.25">
      <c r="A31" s="18"/>
      <c r="B31" s="18"/>
      <c r="C31" s="18"/>
      <c r="D31" s="18"/>
      <c r="E31" s="18"/>
      <c r="F31" s="130" t="s">
        <v>101</v>
      </c>
      <c r="G31" s="117"/>
      <c r="H31" s="117"/>
      <c r="I31" s="117"/>
      <c r="J31" s="118"/>
      <c r="K31" s="47">
        <v>22</v>
      </c>
      <c r="L31" s="50" t="s">
        <v>57</v>
      </c>
      <c r="M31" s="17">
        <f t="shared" si="1"/>
        <v>3635.24</v>
      </c>
      <c r="N31" s="17"/>
      <c r="O31" s="114">
        <v>3635.24</v>
      </c>
      <c r="P31" s="115"/>
      <c r="Q31" s="48"/>
      <c r="R31" s="47">
        <f>O31</f>
        <v>3635.24</v>
      </c>
      <c r="S31" s="49"/>
      <c r="T31" s="49"/>
    </row>
    <row r="32" spans="1:20" s="5" customFormat="1" ht="20.100000000000001" customHeight="1" x14ac:dyDescent="0.25">
      <c r="A32" s="46" t="s">
        <v>54</v>
      </c>
      <c r="B32" s="18"/>
      <c r="C32" s="18"/>
      <c r="D32" s="18"/>
      <c r="E32" s="18"/>
      <c r="F32" s="147" t="s">
        <v>58</v>
      </c>
      <c r="G32" s="126"/>
      <c r="H32" s="126"/>
      <c r="I32" s="126"/>
      <c r="J32" s="127"/>
      <c r="K32" s="47">
        <v>23</v>
      </c>
      <c r="L32" s="50" t="s">
        <v>57</v>
      </c>
      <c r="M32" s="47">
        <f t="shared" si="1"/>
        <v>0</v>
      </c>
      <c r="N32" s="47"/>
      <c r="O32" s="148"/>
      <c r="P32" s="149"/>
      <c r="Q32" s="54"/>
      <c r="R32" s="47"/>
      <c r="S32" s="47"/>
      <c r="T32" s="47"/>
    </row>
    <row r="33" spans="1:20" s="5" customFormat="1" ht="27.75" customHeight="1" x14ac:dyDescent="0.25">
      <c r="A33" s="18"/>
      <c r="B33" s="18"/>
      <c r="C33" s="18"/>
      <c r="D33" s="18"/>
      <c r="E33" s="18"/>
      <c r="F33" s="116" t="s">
        <v>59</v>
      </c>
      <c r="G33" s="117"/>
      <c r="H33" s="117"/>
      <c r="I33" s="117"/>
      <c r="J33" s="118"/>
      <c r="K33" s="47">
        <v>24</v>
      </c>
      <c r="L33" s="50" t="s">
        <v>57</v>
      </c>
      <c r="M33" s="17"/>
      <c r="N33" s="17"/>
      <c r="O33" s="114"/>
      <c r="P33" s="115"/>
      <c r="Q33" s="48"/>
      <c r="R33" s="47"/>
      <c r="S33" s="49"/>
      <c r="T33" s="49"/>
    </row>
    <row r="34" spans="1:20" s="5" customFormat="1" ht="20.100000000000001" customHeight="1" x14ac:dyDescent="0.25">
      <c r="A34" s="18"/>
      <c r="B34" s="18"/>
      <c r="C34" s="18"/>
      <c r="D34" s="18"/>
      <c r="E34" s="18"/>
      <c r="F34" s="116" t="s">
        <v>60</v>
      </c>
      <c r="G34" s="117"/>
      <c r="H34" s="117"/>
      <c r="I34" s="117"/>
      <c r="J34" s="118"/>
      <c r="K34" s="47">
        <v>25</v>
      </c>
      <c r="L34" s="50" t="s">
        <v>57</v>
      </c>
      <c r="M34" s="17"/>
      <c r="N34" s="17"/>
      <c r="O34" s="114"/>
      <c r="P34" s="115"/>
      <c r="Q34" s="48"/>
      <c r="R34" s="47"/>
      <c r="S34" s="49"/>
      <c r="T34" s="49"/>
    </row>
    <row r="35" spans="1:20" s="5" customFormat="1" ht="20.100000000000001" customHeight="1" x14ac:dyDescent="0.25">
      <c r="A35" s="18"/>
      <c r="B35" s="18"/>
      <c r="C35" s="18"/>
      <c r="D35" s="18"/>
      <c r="E35" s="18"/>
      <c r="F35" s="116" t="s">
        <v>61</v>
      </c>
      <c r="G35" s="117"/>
      <c r="H35" s="117"/>
      <c r="I35" s="117"/>
      <c r="J35" s="118"/>
      <c r="K35" s="47">
        <v>26</v>
      </c>
      <c r="L35" s="50" t="s">
        <v>57</v>
      </c>
      <c r="M35" s="17"/>
      <c r="N35" s="17"/>
      <c r="O35" s="114"/>
      <c r="P35" s="115"/>
      <c r="Q35" s="48"/>
      <c r="R35" s="47"/>
      <c r="S35" s="49"/>
      <c r="T35" s="49"/>
    </row>
    <row r="36" spans="1:20" s="5" customFormat="1" ht="20.100000000000001" customHeight="1" x14ac:dyDescent="0.25">
      <c r="A36" s="18"/>
      <c r="B36" s="18"/>
      <c r="C36" s="18"/>
      <c r="D36" s="18"/>
      <c r="E36" s="18"/>
      <c r="F36" s="116" t="s">
        <v>62</v>
      </c>
      <c r="G36" s="117"/>
      <c r="H36" s="117"/>
      <c r="I36" s="117"/>
      <c r="J36" s="118"/>
      <c r="K36" s="47">
        <v>27</v>
      </c>
      <c r="L36" s="50" t="s">
        <v>57</v>
      </c>
      <c r="M36" s="17"/>
      <c r="N36" s="17"/>
      <c r="O36" s="114"/>
      <c r="P36" s="115"/>
      <c r="Q36" s="48"/>
      <c r="R36" s="47"/>
      <c r="S36" s="49"/>
      <c r="T36" s="49"/>
    </row>
    <row r="37" spans="1:20" s="5" customFormat="1" ht="20.100000000000001" customHeight="1" x14ac:dyDescent="0.25">
      <c r="A37" s="18" t="s">
        <v>63</v>
      </c>
      <c r="B37" s="18"/>
      <c r="C37" s="18"/>
      <c r="D37" s="18"/>
      <c r="E37" s="18"/>
      <c r="F37" s="147" t="s">
        <v>64</v>
      </c>
      <c r="G37" s="126"/>
      <c r="H37" s="126"/>
      <c r="I37" s="126"/>
      <c r="J37" s="127"/>
      <c r="K37" s="47">
        <v>28</v>
      </c>
      <c r="L37" s="50" t="s">
        <v>57</v>
      </c>
      <c r="M37" s="47">
        <f t="shared" si="1"/>
        <v>0</v>
      </c>
      <c r="N37" s="47"/>
      <c r="O37" s="148"/>
      <c r="P37" s="149"/>
      <c r="Q37" s="54"/>
      <c r="R37" s="47"/>
      <c r="S37" s="47"/>
      <c r="T37" s="47"/>
    </row>
    <row r="38" spans="1:20" s="5" customFormat="1" ht="20.100000000000001" customHeight="1" x14ac:dyDescent="0.25">
      <c r="A38" s="18"/>
      <c r="B38" s="18"/>
      <c r="C38" s="18"/>
      <c r="D38" s="18"/>
      <c r="E38" s="18"/>
      <c r="F38" s="116" t="s">
        <v>65</v>
      </c>
      <c r="G38" s="117"/>
      <c r="H38" s="117"/>
      <c r="I38" s="117"/>
      <c r="J38" s="118"/>
      <c r="K38" s="47">
        <v>29</v>
      </c>
      <c r="L38" s="50" t="s">
        <v>57</v>
      </c>
      <c r="M38" s="17"/>
      <c r="N38" s="17"/>
      <c r="O38" s="114"/>
      <c r="P38" s="115"/>
      <c r="Q38" s="48"/>
      <c r="R38" s="47"/>
      <c r="S38" s="49"/>
      <c r="T38" s="49"/>
    </row>
    <row r="39" spans="1:20" ht="20.100000000000001" customHeight="1" x14ac:dyDescent="0.25">
      <c r="A39" s="18"/>
      <c r="B39" s="18"/>
      <c r="C39" s="18"/>
      <c r="D39" s="18"/>
      <c r="E39" s="18"/>
      <c r="F39" s="116" t="s">
        <v>66</v>
      </c>
      <c r="G39" s="117"/>
      <c r="H39" s="117"/>
      <c r="I39" s="117"/>
      <c r="J39" s="118"/>
      <c r="K39" s="47">
        <v>30</v>
      </c>
      <c r="L39" s="50" t="s">
        <v>57</v>
      </c>
      <c r="M39" s="17"/>
      <c r="N39" s="17"/>
      <c r="O39" s="114"/>
      <c r="P39" s="115"/>
      <c r="Q39" s="48"/>
      <c r="R39" s="47"/>
      <c r="S39" s="49"/>
      <c r="T39" s="49"/>
    </row>
    <row r="40" spans="1:20" ht="20.100000000000001" customHeight="1" x14ac:dyDescent="0.25">
      <c r="A40" s="18"/>
      <c r="B40" s="18"/>
      <c r="C40" s="18"/>
      <c r="D40" s="18"/>
      <c r="E40" s="18"/>
      <c r="F40" s="116" t="s">
        <v>67</v>
      </c>
      <c r="G40" s="117"/>
      <c r="H40" s="117"/>
      <c r="I40" s="117"/>
      <c r="J40" s="118"/>
      <c r="K40" s="47">
        <v>31</v>
      </c>
      <c r="L40" s="50" t="s">
        <v>57</v>
      </c>
      <c r="M40" s="17"/>
      <c r="N40" s="17"/>
      <c r="O40" s="114"/>
      <c r="P40" s="115"/>
      <c r="Q40" s="48"/>
      <c r="R40" s="47"/>
      <c r="S40" s="49"/>
      <c r="T40" s="49"/>
    </row>
    <row r="41" spans="1:20" ht="20.100000000000001" customHeight="1" x14ac:dyDescent="0.25">
      <c r="A41" s="18"/>
      <c r="B41" s="18"/>
      <c r="C41" s="18"/>
      <c r="D41" s="18"/>
      <c r="E41" s="18"/>
      <c r="F41" s="116" t="s">
        <v>68</v>
      </c>
      <c r="G41" s="117"/>
      <c r="H41" s="117"/>
      <c r="I41" s="117"/>
      <c r="J41" s="118"/>
      <c r="K41" s="47">
        <v>32</v>
      </c>
      <c r="L41" s="50" t="s">
        <v>57</v>
      </c>
      <c r="M41" s="17"/>
      <c r="N41" s="17"/>
      <c r="O41" s="114"/>
      <c r="P41" s="115"/>
      <c r="Q41" s="48"/>
      <c r="R41" s="47"/>
      <c r="S41" s="49"/>
      <c r="T41" s="49"/>
    </row>
    <row r="42" spans="1:20" ht="20.100000000000001" customHeight="1" x14ac:dyDescent="0.25">
      <c r="A42" s="18"/>
      <c r="B42" s="18"/>
      <c r="C42" s="18"/>
      <c r="D42" s="18"/>
      <c r="E42" s="18"/>
      <c r="F42" s="116" t="s">
        <v>69</v>
      </c>
      <c r="G42" s="117"/>
      <c r="H42" s="117"/>
      <c r="I42" s="117"/>
      <c r="J42" s="118"/>
      <c r="K42" s="47">
        <v>33</v>
      </c>
      <c r="L42" s="50" t="s">
        <v>57</v>
      </c>
      <c r="M42" s="17"/>
      <c r="N42" s="17"/>
      <c r="O42" s="114"/>
      <c r="P42" s="115"/>
      <c r="Q42" s="48"/>
      <c r="R42" s="47"/>
      <c r="S42" s="49"/>
      <c r="T42" s="49"/>
    </row>
    <row r="43" spans="1:20" ht="20.100000000000001" customHeight="1" x14ac:dyDescent="0.25">
      <c r="A43" s="18"/>
      <c r="B43" s="18"/>
      <c r="C43" s="18"/>
      <c r="D43" s="18"/>
      <c r="E43" s="18"/>
      <c r="F43" s="116" t="s">
        <v>70</v>
      </c>
      <c r="G43" s="117"/>
      <c r="H43" s="117"/>
      <c r="I43" s="117"/>
      <c r="J43" s="118"/>
      <c r="K43" s="47">
        <v>34</v>
      </c>
      <c r="L43" s="50" t="s">
        <v>57</v>
      </c>
      <c r="M43" s="17"/>
      <c r="N43" s="17"/>
      <c r="O43" s="114"/>
      <c r="P43" s="115"/>
      <c r="Q43" s="48"/>
      <c r="R43" s="47"/>
      <c r="S43" s="49"/>
      <c r="T43" s="49"/>
    </row>
    <row r="44" spans="1:20" ht="20.100000000000001" customHeight="1" x14ac:dyDescent="0.25">
      <c r="A44" s="18"/>
      <c r="B44" s="18"/>
      <c r="C44" s="18"/>
      <c r="D44" s="18"/>
      <c r="E44" s="18"/>
      <c r="F44" s="116" t="s">
        <v>71</v>
      </c>
      <c r="G44" s="117"/>
      <c r="H44" s="117"/>
      <c r="I44" s="117"/>
      <c r="J44" s="118"/>
      <c r="K44" s="47">
        <v>35</v>
      </c>
      <c r="L44" s="50" t="s">
        <v>57</v>
      </c>
      <c r="M44" s="17"/>
      <c r="N44" s="17"/>
      <c r="O44" s="114"/>
      <c r="P44" s="115"/>
      <c r="Q44" s="48"/>
      <c r="R44" s="47"/>
      <c r="S44" s="49"/>
      <c r="T44" s="49"/>
    </row>
    <row r="45" spans="1:20" ht="20.100000000000001" customHeight="1" x14ac:dyDescent="0.25">
      <c r="A45" s="18"/>
      <c r="B45" s="18"/>
      <c r="C45" s="18"/>
      <c r="D45" s="18"/>
      <c r="E45" s="18"/>
      <c r="F45" s="116" t="s">
        <v>72</v>
      </c>
      <c r="G45" s="117"/>
      <c r="H45" s="117"/>
      <c r="I45" s="117"/>
      <c r="J45" s="118"/>
      <c r="K45" s="47">
        <v>36</v>
      </c>
      <c r="L45" s="50" t="s">
        <v>57</v>
      </c>
      <c r="M45" s="17"/>
      <c r="N45" s="17"/>
      <c r="O45" s="114"/>
      <c r="P45" s="115"/>
      <c r="Q45" s="48"/>
      <c r="R45" s="47"/>
      <c r="S45" s="49"/>
      <c r="T45" s="49"/>
    </row>
    <row r="46" spans="1:20" ht="20.100000000000001" customHeight="1" x14ac:dyDescent="0.25">
      <c r="A46" s="18"/>
      <c r="B46" s="18"/>
      <c r="C46" s="18"/>
      <c r="D46" s="18"/>
      <c r="E46" s="18"/>
      <c r="F46" s="116" t="s">
        <v>73</v>
      </c>
      <c r="G46" s="117"/>
      <c r="H46" s="117"/>
      <c r="I46" s="117"/>
      <c r="J46" s="118"/>
      <c r="K46" s="47">
        <v>37</v>
      </c>
      <c r="L46" s="50" t="s">
        <v>57</v>
      </c>
      <c r="M46" s="17"/>
      <c r="N46" s="17"/>
      <c r="O46" s="114"/>
      <c r="P46" s="115"/>
      <c r="Q46" s="48"/>
      <c r="R46" s="47"/>
      <c r="S46" s="49"/>
      <c r="T46" s="49"/>
    </row>
    <row r="47" spans="1:20" ht="20.100000000000001" customHeight="1" x14ac:dyDescent="0.25">
      <c r="A47" s="18" t="s">
        <v>74</v>
      </c>
      <c r="B47" s="18"/>
      <c r="C47" s="18"/>
      <c r="D47" s="18"/>
      <c r="E47" s="18"/>
      <c r="F47" s="147" t="s">
        <v>75</v>
      </c>
      <c r="G47" s="126"/>
      <c r="H47" s="126"/>
      <c r="I47" s="126"/>
      <c r="J47" s="127"/>
      <c r="K47" s="47">
        <v>38</v>
      </c>
      <c r="L47" s="50" t="s">
        <v>57</v>
      </c>
      <c r="M47" s="52">
        <f t="shared" si="1"/>
        <v>1451.7</v>
      </c>
      <c r="N47" s="52"/>
      <c r="O47" s="128">
        <v>1451.7</v>
      </c>
      <c r="P47" s="129"/>
      <c r="Q47" s="53"/>
      <c r="R47" s="52">
        <v>863.37</v>
      </c>
      <c r="S47" s="52"/>
      <c r="T47" s="52"/>
    </row>
    <row r="48" spans="1:20" ht="20.100000000000001" customHeight="1" x14ac:dyDescent="0.25">
      <c r="A48" s="18" t="s">
        <v>76</v>
      </c>
      <c r="B48" s="18"/>
      <c r="C48" s="18"/>
      <c r="D48" s="18"/>
      <c r="E48" s="18"/>
      <c r="F48" s="147" t="s">
        <v>77</v>
      </c>
      <c r="G48" s="126"/>
      <c r="H48" s="126"/>
      <c r="I48" s="126"/>
      <c r="J48" s="127"/>
      <c r="K48" s="47">
        <v>39</v>
      </c>
      <c r="L48" s="50" t="s">
        <v>57</v>
      </c>
      <c r="M48" s="47"/>
      <c r="N48" s="47"/>
      <c r="O48" s="148"/>
      <c r="P48" s="149"/>
      <c r="Q48" s="54"/>
      <c r="R48" s="47"/>
      <c r="S48" s="47"/>
      <c r="T48" s="47"/>
    </row>
    <row r="49" spans="1:20" ht="20.100000000000001" customHeight="1" x14ac:dyDescent="0.25">
      <c r="A49" s="18" t="s">
        <v>78</v>
      </c>
      <c r="B49" s="18"/>
      <c r="C49" s="18"/>
      <c r="D49" s="18"/>
      <c r="E49" s="18"/>
      <c r="F49" s="147" t="s">
        <v>79</v>
      </c>
      <c r="G49" s="126"/>
      <c r="H49" s="126"/>
      <c r="I49" s="126"/>
      <c r="J49" s="127"/>
      <c r="K49" s="47">
        <v>40</v>
      </c>
      <c r="L49" s="50" t="s">
        <v>57</v>
      </c>
      <c r="M49" s="52">
        <f t="shared" si="1"/>
        <v>0</v>
      </c>
      <c r="N49" s="52"/>
      <c r="O49" s="128">
        <f>SUM(O50:P58)</f>
        <v>0</v>
      </c>
      <c r="P49" s="129"/>
      <c r="Q49" s="53"/>
      <c r="R49" s="52">
        <f>SUM(R50:R58)</f>
        <v>0</v>
      </c>
      <c r="S49" s="52"/>
      <c r="T49" s="52"/>
    </row>
    <row r="50" spans="1:20" ht="20.100000000000001" customHeight="1" x14ac:dyDescent="0.25">
      <c r="A50" s="18"/>
      <c r="B50" s="18"/>
      <c r="C50" s="18"/>
      <c r="D50" s="18"/>
      <c r="E50" s="18"/>
      <c r="F50" s="116" t="s">
        <v>80</v>
      </c>
      <c r="G50" s="117"/>
      <c r="H50" s="117"/>
      <c r="I50" s="117"/>
      <c r="J50" s="118"/>
      <c r="K50" s="47">
        <v>41</v>
      </c>
      <c r="L50" s="50" t="s">
        <v>57</v>
      </c>
      <c r="M50" s="17">
        <f t="shared" si="1"/>
        <v>0</v>
      </c>
      <c r="N50" s="17"/>
      <c r="O50" s="114"/>
      <c r="P50" s="115"/>
      <c r="Q50" s="48"/>
      <c r="R50" s="47"/>
      <c r="S50" s="49"/>
      <c r="T50" s="49"/>
    </row>
    <row r="51" spans="1:20" ht="20.100000000000001" customHeight="1" x14ac:dyDescent="0.25">
      <c r="A51" s="18"/>
      <c r="B51" s="18"/>
      <c r="C51" s="18"/>
      <c r="D51" s="18"/>
      <c r="E51" s="18"/>
      <c r="F51" s="116" t="s">
        <v>81</v>
      </c>
      <c r="G51" s="117"/>
      <c r="H51" s="117"/>
      <c r="I51" s="117"/>
      <c r="J51" s="118"/>
      <c r="K51" s="47">
        <v>42</v>
      </c>
      <c r="L51" s="50" t="s">
        <v>57</v>
      </c>
      <c r="M51" s="17">
        <f t="shared" si="1"/>
        <v>0</v>
      </c>
      <c r="N51" s="17"/>
      <c r="O51" s="114"/>
      <c r="P51" s="115"/>
      <c r="Q51" s="48"/>
      <c r="R51" s="47"/>
      <c r="S51" s="49"/>
      <c r="T51" s="49"/>
    </row>
    <row r="52" spans="1:20" ht="20.100000000000001" customHeight="1" x14ac:dyDescent="0.25">
      <c r="A52" s="18"/>
      <c r="B52" s="18"/>
      <c r="C52" s="18"/>
      <c r="D52" s="18"/>
      <c r="E52" s="18"/>
      <c r="F52" s="116" t="s">
        <v>82</v>
      </c>
      <c r="G52" s="117"/>
      <c r="H52" s="117"/>
      <c r="I52" s="117"/>
      <c r="J52" s="118"/>
      <c r="K52" s="47">
        <v>43</v>
      </c>
      <c r="L52" s="50" t="s">
        <v>57</v>
      </c>
      <c r="M52" s="17">
        <f t="shared" si="1"/>
        <v>0</v>
      </c>
      <c r="N52" s="17"/>
      <c r="O52" s="114"/>
      <c r="P52" s="115"/>
      <c r="Q52" s="48"/>
      <c r="R52" s="47"/>
      <c r="S52" s="49"/>
      <c r="T52" s="49"/>
    </row>
    <row r="53" spans="1:20" ht="20.100000000000001" customHeight="1" x14ac:dyDescent="0.25">
      <c r="A53" s="18"/>
      <c r="B53" s="18"/>
      <c r="C53" s="18"/>
      <c r="D53" s="18"/>
      <c r="E53" s="18"/>
      <c r="F53" s="116" t="s">
        <v>83</v>
      </c>
      <c r="G53" s="117"/>
      <c r="H53" s="117"/>
      <c r="I53" s="117"/>
      <c r="J53" s="118"/>
      <c r="K53" s="47">
        <v>44</v>
      </c>
      <c r="L53" s="50" t="s">
        <v>57</v>
      </c>
      <c r="M53" s="17">
        <f t="shared" si="1"/>
        <v>0</v>
      </c>
      <c r="N53" s="17"/>
      <c r="O53" s="114"/>
      <c r="P53" s="115"/>
      <c r="Q53" s="48"/>
      <c r="R53" s="47"/>
      <c r="S53" s="49"/>
      <c r="T53" s="49"/>
    </row>
    <row r="54" spans="1:20" ht="20.100000000000001" customHeight="1" x14ac:dyDescent="0.25">
      <c r="A54" s="18"/>
      <c r="B54" s="18"/>
      <c r="C54" s="18"/>
      <c r="D54" s="18"/>
      <c r="E54" s="18"/>
      <c r="F54" s="116" t="s">
        <v>84</v>
      </c>
      <c r="G54" s="117"/>
      <c r="H54" s="117"/>
      <c r="I54" s="117"/>
      <c r="J54" s="118"/>
      <c r="K54" s="47">
        <v>45</v>
      </c>
      <c r="L54" s="50" t="s">
        <v>57</v>
      </c>
      <c r="M54" s="17">
        <f t="shared" si="1"/>
        <v>0</v>
      </c>
      <c r="N54" s="17"/>
      <c r="O54" s="114"/>
      <c r="P54" s="115"/>
      <c r="Q54" s="48"/>
      <c r="R54" s="47"/>
      <c r="S54" s="49"/>
      <c r="T54" s="49"/>
    </row>
    <row r="55" spans="1:20" ht="20.100000000000001" customHeight="1" x14ac:dyDescent="0.25">
      <c r="A55" s="18"/>
      <c r="B55" s="18"/>
      <c r="C55" s="18"/>
      <c r="D55" s="18"/>
      <c r="E55" s="18"/>
      <c r="F55" s="116" t="s">
        <v>85</v>
      </c>
      <c r="G55" s="117"/>
      <c r="H55" s="117"/>
      <c r="I55" s="117"/>
      <c r="J55" s="118"/>
      <c r="K55" s="47">
        <v>46</v>
      </c>
      <c r="L55" s="50" t="s">
        <v>57</v>
      </c>
      <c r="M55" s="17">
        <f t="shared" si="1"/>
        <v>0</v>
      </c>
      <c r="N55" s="17"/>
      <c r="O55" s="114"/>
      <c r="P55" s="115"/>
      <c r="Q55" s="48"/>
      <c r="R55" s="47"/>
      <c r="S55" s="49"/>
      <c r="T55" s="49"/>
    </row>
    <row r="56" spans="1:20" ht="20.100000000000001" customHeight="1" x14ac:dyDescent="0.25">
      <c r="A56" s="18"/>
      <c r="B56" s="18"/>
      <c r="C56" s="18"/>
      <c r="D56" s="18"/>
      <c r="E56" s="18"/>
      <c r="F56" s="116" t="s">
        <v>86</v>
      </c>
      <c r="G56" s="117"/>
      <c r="H56" s="117"/>
      <c r="I56" s="117"/>
      <c r="J56" s="118"/>
      <c r="K56" s="47">
        <v>47</v>
      </c>
      <c r="L56" s="50" t="s">
        <v>57</v>
      </c>
      <c r="M56" s="17">
        <f t="shared" si="1"/>
        <v>0</v>
      </c>
      <c r="N56" s="17"/>
      <c r="O56" s="114"/>
      <c r="P56" s="115"/>
      <c r="Q56" s="48"/>
      <c r="R56" s="47"/>
      <c r="S56" s="49"/>
      <c r="T56" s="49"/>
    </row>
    <row r="57" spans="1:20" ht="20.100000000000001" customHeight="1" x14ac:dyDescent="0.25">
      <c r="A57" s="18"/>
      <c r="B57" s="18"/>
      <c r="C57" s="18"/>
      <c r="D57" s="18"/>
      <c r="E57" s="18"/>
      <c r="F57" s="116" t="s">
        <v>87</v>
      </c>
      <c r="G57" s="117"/>
      <c r="H57" s="117"/>
      <c r="I57" s="117"/>
      <c r="J57" s="118"/>
      <c r="K57" s="47">
        <v>48</v>
      </c>
      <c r="L57" s="50" t="s">
        <v>57</v>
      </c>
      <c r="M57" s="17">
        <f t="shared" si="1"/>
        <v>0</v>
      </c>
      <c r="N57" s="17"/>
      <c r="O57" s="114"/>
      <c r="P57" s="115"/>
      <c r="Q57" s="48"/>
      <c r="R57" s="47"/>
      <c r="S57" s="49"/>
      <c r="T57" s="49"/>
    </row>
    <row r="58" spans="1:20" ht="20.100000000000001" customHeight="1" x14ac:dyDescent="0.25">
      <c r="A58" s="18"/>
      <c r="B58" s="18"/>
      <c r="C58" s="18"/>
      <c r="D58" s="18"/>
      <c r="E58" s="18"/>
      <c r="F58" s="116" t="s">
        <v>88</v>
      </c>
      <c r="G58" s="117"/>
      <c r="H58" s="117"/>
      <c r="I58" s="117"/>
      <c r="J58" s="118"/>
      <c r="K58" s="47">
        <v>49</v>
      </c>
      <c r="L58" s="50" t="s">
        <v>57</v>
      </c>
      <c r="M58" s="17">
        <f t="shared" si="1"/>
        <v>0</v>
      </c>
      <c r="N58" s="17"/>
      <c r="O58" s="114"/>
      <c r="P58" s="115"/>
      <c r="Q58" s="48"/>
      <c r="R58" s="47"/>
      <c r="S58" s="49"/>
      <c r="T58" s="49"/>
    </row>
    <row r="59" spans="1:20" ht="20.100000000000001" customHeight="1" x14ac:dyDescent="0.25">
      <c r="A59" s="18" t="s">
        <v>89</v>
      </c>
      <c r="B59" s="18"/>
      <c r="C59" s="18"/>
      <c r="D59" s="18"/>
      <c r="E59" s="18"/>
      <c r="F59" s="147" t="s">
        <v>90</v>
      </c>
      <c r="G59" s="126"/>
      <c r="H59" s="126"/>
      <c r="I59" s="126"/>
      <c r="J59" s="127"/>
      <c r="K59" s="47">
        <v>50</v>
      </c>
      <c r="L59" s="50" t="s">
        <v>57</v>
      </c>
      <c r="M59" s="52">
        <f>SUM(M60:M61)</f>
        <v>926.1</v>
      </c>
      <c r="N59" s="52"/>
      <c r="O59" s="128">
        <f>SUM(O60:P61)</f>
        <v>926.1</v>
      </c>
      <c r="P59" s="129"/>
      <c r="Q59" s="53"/>
      <c r="R59" s="52">
        <f>SUM(R60:R61)</f>
        <v>926.1</v>
      </c>
      <c r="S59" s="47"/>
      <c r="T59" s="47"/>
    </row>
    <row r="60" spans="1:20" ht="20.100000000000001" customHeight="1" x14ac:dyDescent="0.25">
      <c r="A60" s="18"/>
      <c r="B60" s="18"/>
      <c r="C60" s="18"/>
      <c r="D60" s="18"/>
      <c r="E60" s="18"/>
      <c r="F60" s="116" t="s">
        <v>91</v>
      </c>
      <c r="G60" s="117"/>
      <c r="H60" s="117"/>
      <c r="I60" s="117"/>
      <c r="J60" s="118"/>
      <c r="K60" s="47">
        <v>51</v>
      </c>
      <c r="L60" s="50" t="s">
        <v>57</v>
      </c>
      <c r="M60" s="17">
        <f t="shared" si="1"/>
        <v>0</v>
      </c>
      <c r="N60" s="17"/>
      <c r="O60" s="114"/>
      <c r="P60" s="115"/>
      <c r="Q60" s="48"/>
      <c r="R60" s="47"/>
      <c r="S60" s="49"/>
      <c r="T60" s="49"/>
    </row>
    <row r="61" spans="1:20" ht="20.100000000000001" customHeight="1" x14ac:dyDescent="0.25">
      <c r="A61" s="18"/>
      <c r="B61" s="18"/>
      <c r="C61" s="18"/>
      <c r="D61" s="18"/>
      <c r="E61" s="18"/>
      <c r="F61" s="116" t="s">
        <v>92</v>
      </c>
      <c r="G61" s="117"/>
      <c r="H61" s="117"/>
      <c r="I61" s="117"/>
      <c r="J61" s="118"/>
      <c r="K61" s="47">
        <v>52</v>
      </c>
      <c r="L61" s="50" t="s">
        <v>57</v>
      </c>
      <c r="M61" s="17">
        <f t="shared" si="1"/>
        <v>926.1</v>
      </c>
      <c r="N61" s="17"/>
      <c r="O61" s="114">
        <v>926.1</v>
      </c>
      <c r="P61" s="115"/>
      <c r="Q61" s="48"/>
      <c r="R61" s="47">
        <f>O61</f>
        <v>926.1</v>
      </c>
      <c r="S61" s="49"/>
      <c r="T61" s="49"/>
    </row>
    <row r="62" spans="1:20" ht="20.100000000000001" customHeight="1" x14ac:dyDescent="0.25">
      <c r="A62" s="18" t="s">
        <v>93</v>
      </c>
      <c r="B62" s="18"/>
      <c r="C62" s="18"/>
      <c r="D62" s="18"/>
      <c r="E62" s="18"/>
      <c r="F62" s="147" t="s">
        <v>94</v>
      </c>
      <c r="G62" s="126"/>
      <c r="H62" s="126"/>
      <c r="I62" s="126"/>
      <c r="J62" s="127"/>
      <c r="K62" s="47">
        <v>53</v>
      </c>
      <c r="L62" s="50" t="s">
        <v>57</v>
      </c>
      <c r="M62" s="52">
        <f>M59+M49+M47+M27+M18</f>
        <v>97788.239999999991</v>
      </c>
      <c r="N62" s="52"/>
      <c r="O62" s="128">
        <f>O59+O47+O27+O18</f>
        <v>24938.239999999998</v>
      </c>
      <c r="P62" s="129"/>
      <c r="Q62" s="52"/>
      <c r="R62" s="52">
        <f t="shared" ref="O62:T62" si="2">R18+R27+R32+R37+R47+R48+R49+R59</f>
        <v>18549.269999999997</v>
      </c>
      <c r="S62" s="52">
        <f t="shared" si="2"/>
        <v>0</v>
      </c>
      <c r="T62" s="52">
        <f t="shared" si="2"/>
        <v>72850</v>
      </c>
    </row>
    <row r="63" spans="1:20" ht="20.100000000000001" customHeight="1" x14ac:dyDescent="0.25">
      <c r="A63" s="18" t="s">
        <v>95</v>
      </c>
      <c r="B63" s="18"/>
      <c r="C63" s="18"/>
      <c r="D63" s="18"/>
      <c r="E63" s="18"/>
      <c r="F63" s="147" t="s">
        <v>96</v>
      </c>
      <c r="G63" s="126"/>
      <c r="H63" s="126"/>
      <c r="I63" s="126"/>
      <c r="J63" s="127"/>
      <c r="K63" s="47">
        <v>54</v>
      </c>
      <c r="L63" s="50" t="s">
        <v>57</v>
      </c>
      <c r="M63" s="17">
        <f t="shared" si="1"/>
        <v>0</v>
      </c>
      <c r="N63" s="17"/>
      <c r="O63" s="114"/>
      <c r="P63" s="115"/>
      <c r="Q63" s="48"/>
      <c r="R63" s="49"/>
      <c r="S63" s="49"/>
      <c r="T63" s="49"/>
    </row>
    <row r="64" spans="1:20" ht="20.100000000000001" customHeight="1" x14ac:dyDescent="0.25">
      <c r="A64" s="152" t="s">
        <v>97</v>
      </c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43"/>
      <c r="T64" s="43"/>
    </row>
    <row r="65" spans="1:20" ht="20.100000000000001" customHeight="1" x14ac:dyDescent="0.25">
      <c r="A65" s="1"/>
      <c r="B65" s="1"/>
      <c r="C65" s="1"/>
      <c r="D65" s="1"/>
      <c r="E65" s="1"/>
      <c r="F65" s="154"/>
      <c r="G65" s="154"/>
      <c r="H65" s="154"/>
      <c r="I65" s="154"/>
      <c r="J65" s="154"/>
      <c r="K65" s="1"/>
      <c r="L65" s="1"/>
      <c r="M65" s="1"/>
      <c r="N65" s="1"/>
      <c r="O65" s="154"/>
      <c r="P65" s="154"/>
      <c r="Q65" s="44"/>
      <c r="R65" s="45"/>
      <c r="S65" s="45"/>
      <c r="T65" s="45"/>
    </row>
    <row r="66" spans="1:20" ht="20.100000000000001" customHeight="1" x14ac:dyDescent="0.25">
      <c r="A66" s="153" t="s">
        <v>98</v>
      </c>
      <c r="B66" s="153"/>
      <c r="C66" s="153"/>
      <c r="D66" s="153"/>
      <c r="E66" s="153"/>
      <c r="F66" s="153"/>
      <c r="G66" s="153"/>
      <c r="H66" s="153"/>
      <c r="I66" s="153"/>
      <c r="J66" s="153"/>
      <c r="K66" s="153"/>
      <c r="L66" s="153"/>
      <c r="M66" s="1"/>
      <c r="N66" s="1"/>
      <c r="O66" s="1"/>
      <c r="P66" s="1"/>
      <c r="Q66" s="44"/>
      <c r="R66" s="45"/>
      <c r="S66" s="45"/>
      <c r="T66" s="45"/>
    </row>
    <row r="67" spans="1:20" ht="20.100000000000001" customHeight="1" x14ac:dyDescent="0.25">
      <c r="A67" s="153" t="s">
        <v>99</v>
      </c>
      <c r="B67" s="153"/>
      <c r="C67" s="153"/>
      <c r="D67" s="153"/>
      <c r="E67" s="153"/>
      <c r="F67" s="153"/>
      <c r="G67" s="153"/>
      <c r="H67" s="153"/>
      <c r="I67" s="153"/>
      <c r="J67" s="153"/>
      <c r="K67" s="1"/>
      <c r="L67" s="1"/>
      <c r="M67" s="51"/>
      <c r="N67" s="1"/>
      <c r="O67" s="154"/>
      <c r="P67" s="154"/>
      <c r="Q67" s="44"/>
      <c r="R67" s="45"/>
      <c r="S67" s="45"/>
      <c r="T67" s="45"/>
    </row>
    <row r="68" spans="1:20" x14ac:dyDescent="0.25">
      <c r="A68" s="1"/>
      <c r="B68" s="1"/>
      <c r="C68" s="1"/>
      <c r="D68" s="1"/>
      <c r="E68" s="1"/>
      <c r="F68" s="154"/>
      <c r="G68" s="154"/>
      <c r="H68" s="154"/>
      <c r="I68" s="154"/>
      <c r="J68" s="154"/>
      <c r="K68" s="1"/>
      <c r="L68" s="1"/>
      <c r="M68" s="1"/>
      <c r="N68" s="1"/>
      <c r="O68" s="154"/>
      <c r="P68" s="154"/>
      <c r="Q68" s="44"/>
      <c r="R68" s="45"/>
      <c r="S68" s="45"/>
      <c r="T68" s="45"/>
    </row>
    <row r="70" spans="1:20" x14ac:dyDescent="0.25">
      <c r="F70" s="2" t="s">
        <v>100</v>
      </c>
    </row>
  </sheetData>
  <mergeCells count="141">
    <mergeCell ref="L11:L12"/>
    <mergeCell ref="A64:R64"/>
    <mergeCell ref="A66:L66"/>
    <mergeCell ref="A67:J67"/>
    <mergeCell ref="O67:P67"/>
    <mergeCell ref="F68:J68"/>
    <mergeCell ref="O68:P68"/>
    <mergeCell ref="M11:M12"/>
    <mergeCell ref="F65:J65"/>
    <mergeCell ref="O65:P65"/>
    <mergeCell ref="F62:J62"/>
    <mergeCell ref="O62:P62"/>
    <mergeCell ref="F63:J63"/>
    <mergeCell ref="O63:P63"/>
    <mergeCell ref="F59:J59"/>
    <mergeCell ref="O59:P59"/>
    <mergeCell ref="F60:J60"/>
    <mergeCell ref="O60:P60"/>
    <mergeCell ref="F61:J61"/>
    <mergeCell ref="O61:P61"/>
    <mergeCell ref="O55:P55"/>
    <mergeCell ref="F56:J56"/>
    <mergeCell ref="O56:P56"/>
    <mergeCell ref="F57:J57"/>
    <mergeCell ref="O57:P57"/>
    <mergeCell ref="F58:J58"/>
    <mergeCell ref="O58:P58"/>
    <mergeCell ref="F55:J55"/>
    <mergeCell ref="O51:P51"/>
    <mergeCell ref="F52:J52"/>
    <mergeCell ref="O52:P52"/>
    <mergeCell ref="F53:J53"/>
    <mergeCell ref="O53:P53"/>
    <mergeCell ref="F54:J54"/>
    <mergeCell ref="O54:P54"/>
    <mergeCell ref="F51:J51"/>
    <mergeCell ref="F48:J48"/>
    <mergeCell ref="O48:P48"/>
    <mergeCell ref="F49:J49"/>
    <mergeCell ref="O49:P49"/>
    <mergeCell ref="F50:J50"/>
    <mergeCell ref="O50:P50"/>
    <mergeCell ref="F45:J45"/>
    <mergeCell ref="O45:P45"/>
    <mergeCell ref="F46:J46"/>
    <mergeCell ref="O46:P46"/>
    <mergeCell ref="F47:J47"/>
    <mergeCell ref="O47:P47"/>
    <mergeCell ref="F39:J39"/>
    <mergeCell ref="O39:P39"/>
    <mergeCell ref="F40:J40"/>
    <mergeCell ref="O40:P40"/>
    <mergeCell ref="F41:J41"/>
    <mergeCell ref="O41:P41"/>
    <mergeCell ref="F36:J36"/>
    <mergeCell ref="O36:P36"/>
    <mergeCell ref="F37:J37"/>
    <mergeCell ref="O37:P37"/>
    <mergeCell ref="F38:J38"/>
    <mergeCell ref="O38:P38"/>
    <mergeCell ref="O34:P34"/>
    <mergeCell ref="F35:J35"/>
    <mergeCell ref="O35:P35"/>
    <mergeCell ref="F30:J30"/>
    <mergeCell ref="O30:P30"/>
    <mergeCell ref="F31:J31"/>
    <mergeCell ref="O31:P31"/>
    <mergeCell ref="F32:J32"/>
    <mergeCell ref="O32:P32"/>
    <mergeCell ref="A3:A6"/>
    <mergeCell ref="O4:R4"/>
    <mergeCell ref="O5:P6"/>
    <mergeCell ref="Q5:R5"/>
    <mergeCell ref="O26:P26"/>
    <mergeCell ref="F22:J22"/>
    <mergeCell ref="O22:P22"/>
    <mergeCell ref="F23:J23"/>
    <mergeCell ref="F24:J24"/>
    <mergeCell ref="F18:J18"/>
    <mergeCell ref="O23:P23"/>
    <mergeCell ref="O24:P24"/>
    <mergeCell ref="F25:J25"/>
    <mergeCell ref="O25:P25"/>
    <mergeCell ref="O11:P11"/>
    <mergeCell ref="M9:N9"/>
    <mergeCell ref="F11:J11"/>
    <mergeCell ref="F10:J10"/>
    <mergeCell ref="F26:J26"/>
    <mergeCell ref="O18:P18"/>
    <mergeCell ref="F19:J19"/>
    <mergeCell ref="O19:P19"/>
    <mergeCell ref="F20:J20"/>
    <mergeCell ref="O20:P20"/>
    <mergeCell ref="O43:P43"/>
    <mergeCell ref="O44:P44"/>
    <mergeCell ref="O42:P42"/>
    <mergeCell ref="F42:J42"/>
    <mergeCell ref="F43:J43"/>
    <mergeCell ref="F44:J44"/>
    <mergeCell ref="O12:P12"/>
    <mergeCell ref="O15:P15"/>
    <mergeCell ref="O16:P16"/>
    <mergeCell ref="F13:J13"/>
    <mergeCell ref="F14:J14"/>
    <mergeCell ref="F15:J15"/>
    <mergeCell ref="F12:J12"/>
    <mergeCell ref="F27:J27"/>
    <mergeCell ref="O27:P27"/>
    <mergeCell ref="F28:J28"/>
    <mergeCell ref="O28:P28"/>
    <mergeCell ref="F29:J29"/>
    <mergeCell ref="O29:P29"/>
    <mergeCell ref="F21:J21"/>
    <mergeCell ref="O21:P21"/>
    <mergeCell ref="F33:J33"/>
    <mergeCell ref="O33:P33"/>
    <mergeCell ref="F34:J34"/>
    <mergeCell ref="Q1:T1"/>
    <mergeCell ref="F2:T2"/>
    <mergeCell ref="F16:J16"/>
    <mergeCell ref="M10:N10"/>
    <mergeCell ref="F9:J9"/>
    <mergeCell ref="F17:T17"/>
    <mergeCell ref="O7:P7"/>
    <mergeCell ref="M16:N16"/>
    <mergeCell ref="O3:T3"/>
    <mergeCell ref="M14:N14"/>
    <mergeCell ref="M15:N15"/>
    <mergeCell ref="O14:P14"/>
    <mergeCell ref="M13:N13"/>
    <mergeCell ref="O13:P13"/>
    <mergeCell ref="O9:P9"/>
    <mergeCell ref="O10:P10"/>
    <mergeCell ref="F3:J6"/>
    <mergeCell ref="F7:J7"/>
    <mergeCell ref="F8:J8"/>
    <mergeCell ref="K3:K6"/>
    <mergeCell ref="M7:N7"/>
    <mergeCell ref="M8:N8"/>
    <mergeCell ref="O8:P8"/>
    <mergeCell ref="M3:N6"/>
  </mergeCells>
  <phoneticPr fontId="0" type="noConversion"/>
  <pageMargins left="0.25" right="0.25" top="0.75" bottom="0.75" header="0.3" footer="0.3"/>
  <pageSetup paperSize="9" scale="85" firstPageNumber="2" fitToHeight="0" orientation="landscape" blackAndWhite="1" useFirstPageNumber="1" r:id="rId1"/>
  <headerFooter alignWithMargins="0">
    <oddHeader>&amp;RФорма 0503604 с.&amp;P</oddHeader>
  </headerFooter>
  <rowBreaks count="2" manualBreakCount="2">
    <brk id="16" max="19" man="1"/>
    <brk id="4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Хвалово</vt:lpstr>
      <vt:lpstr>Хвалово!Область_печати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Vezhova</dc:creator>
  <cp:lastModifiedBy>станислав</cp:lastModifiedBy>
  <cp:lastPrinted>2014-10-16T04:20:50Z</cp:lastPrinted>
  <dcterms:created xsi:type="dcterms:W3CDTF">2007-09-10T08:37:57Z</dcterms:created>
  <dcterms:modified xsi:type="dcterms:W3CDTF">2014-10-27T18:14:36Z</dcterms:modified>
</cp:coreProperties>
</file>